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PN-Batricevic\Desktop\"/>
    </mc:Choice>
  </mc:AlternateContent>
  <bookViews>
    <workbookView xWindow="7665" yWindow="465" windowWidth="17940" windowHeight="14160"/>
  </bookViews>
  <sheets>
    <sheet name="Sheet1" sheetId="1" r:id="rId1"/>
    <sheet name="Sheet2" sheetId="2" r:id="rId2"/>
  </sheets>
  <definedNames>
    <definedName name="_xlnm.Print_Area" localSheetId="0">Sheet1!$A$1:$U$73</definedName>
  </definedNames>
  <calcPr calcId="162913"/>
</workbook>
</file>

<file path=xl/calcChain.xml><?xml version="1.0" encoding="utf-8"?>
<calcChain xmlns="http://schemas.openxmlformats.org/spreadsheetml/2006/main">
  <c r="O69" i="1" l="1"/>
  <c r="P69" i="1" s="1"/>
  <c r="O70" i="1"/>
  <c r="P70" i="1" s="1"/>
  <c r="O17" i="1"/>
  <c r="P17" i="1" s="1"/>
  <c r="O21" i="1"/>
  <c r="P21" i="1" s="1"/>
  <c r="O19" i="1"/>
  <c r="P19" i="1" s="1"/>
  <c r="O20" i="1"/>
  <c r="Q20" i="1" s="1"/>
  <c r="O35" i="1"/>
  <c r="P35" i="1" s="1"/>
  <c r="O22" i="1"/>
  <c r="P22" i="1" s="1"/>
  <c r="O24" i="1"/>
  <c r="O53" i="1"/>
  <c r="P53" i="1" s="1"/>
  <c r="O26" i="1"/>
  <c r="P26" i="1" s="1"/>
  <c r="O72" i="1"/>
  <c r="Q72" i="1" s="1"/>
  <c r="O58" i="1"/>
  <c r="P58" i="1" s="1"/>
  <c r="O60" i="1"/>
  <c r="P60" i="1" s="1"/>
  <c r="O61" i="1"/>
  <c r="P61" i="1" s="1"/>
  <c r="O63" i="1"/>
  <c r="P63" i="1" s="1"/>
  <c r="O67" i="1"/>
  <c r="P20" i="1"/>
  <c r="P24" i="1"/>
  <c r="P67" i="1"/>
  <c r="O78" i="1"/>
  <c r="P78" i="1" s="1"/>
  <c r="O66" i="1"/>
  <c r="P66" i="1" s="1"/>
  <c r="O62" i="1"/>
  <c r="P62" i="1" s="1"/>
  <c r="O57" i="1"/>
  <c r="O46" i="1"/>
  <c r="P46" i="1" s="1"/>
  <c r="O45" i="1"/>
  <c r="Q45" i="1" s="1"/>
  <c r="O39" i="1"/>
  <c r="P39" i="1" s="1"/>
  <c r="O25" i="1"/>
  <c r="Q25" i="1" s="1"/>
  <c r="O23" i="1"/>
  <c r="P23" i="1" s="1"/>
  <c r="O10" i="1"/>
  <c r="P10" i="1" s="1"/>
  <c r="O27" i="1"/>
  <c r="Q27" i="1" s="1"/>
  <c r="O86" i="1"/>
  <c r="Q86" i="1"/>
  <c r="O85" i="1"/>
  <c r="P85" i="1" s="1"/>
  <c r="O84" i="1"/>
  <c r="Q84" i="1" s="1"/>
  <c r="O83" i="1"/>
  <c r="Q83" i="1" s="1"/>
  <c r="O82" i="1"/>
  <c r="Q82" i="1"/>
  <c r="O81" i="1"/>
  <c r="Q81" i="1" s="1"/>
  <c r="O80" i="1"/>
  <c r="P80" i="1" s="1"/>
  <c r="O79" i="1"/>
  <c r="P79" i="1" s="1"/>
  <c r="O77" i="1"/>
  <c r="Q77" i="1" s="1"/>
  <c r="O76" i="1"/>
  <c r="Q76" i="1" s="1"/>
  <c r="O75" i="1"/>
  <c r="Q75" i="1" s="1"/>
  <c r="O74" i="1"/>
  <c r="P74" i="1" s="1"/>
  <c r="P82" i="1"/>
  <c r="O73" i="1"/>
  <c r="P73" i="1" s="1"/>
  <c r="O12" i="1"/>
  <c r="Q12" i="1" s="1"/>
  <c r="O16" i="1"/>
  <c r="Q16" i="1" s="1"/>
  <c r="O40" i="1"/>
  <c r="P40" i="1" s="1"/>
  <c r="O48" i="1"/>
  <c r="P48" i="1" s="1"/>
  <c r="O52" i="1"/>
  <c r="Q52" i="1" s="1"/>
  <c r="O64" i="1"/>
  <c r="Q64" i="1" s="1"/>
  <c r="O11" i="1"/>
  <c r="Q11" i="1" s="1"/>
  <c r="O32" i="1"/>
  <c r="P32" i="1" s="1"/>
  <c r="O36" i="1"/>
  <c r="Q36" i="1" s="1"/>
  <c r="O41" i="1"/>
  <c r="Q41" i="1" s="1"/>
  <c r="P41" i="1"/>
  <c r="O50" i="1"/>
  <c r="P50" i="1" s="1"/>
  <c r="O54" i="1"/>
  <c r="Q54" i="1" s="1"/>
  <c r="O65" i="1"/>
  <c r="P65" i="1" s="1"/>
  <c r="O13" i="1"/>
  <c r="Q13" i="1" s="1"/>
  <c r="O14" i="1"/>
  <c r="Q14" i="1" s="1"/>
  <c r="O30" i="1"/>
  <c r="P30" i="1" s="1"/>
  <c r="O31" i="1"/>
  <c r="Q31" i="1" s="1"/>
  <c r="O34" i="1"/>
  <c r="Q34" i="1" s="1"/>
  <c r="O38" i="1"/>
  <c r="P38" i="1" s="1"/>
  <c r="O42" i="1"/>
  <c r="Q42" i="1" s="1"/>
  <c r="O47" i="1"/>
  <c r="Q47" i="1" s="1"/>
  <c r="O51" i="1"/>
  <c r="P51" i="1" s="1"/>
  <c r="O55" i="1"/>
  <c r="P55" i="1" s="1"/>
  <c r="O37" i="1"/>
  <c r="P37" i="1" s="1"/>
  <c r="O18" i="1"/>
  <c r="O29" i="1"/>
  <c r="Q29" i="1" s="1"/>
  <c r="O28" i="1"/>
  <c r="P28" i="1" s="1"/>
  <c r="Q67" i="1"/>
  <c r="O44" i="1"/>
  <c r="Q44" i="1" s="1"/>
  <c r="O59" i="1"/>
  <c r="Q59" i="1" s="1"/>
  <c r="O33" i="1"/>
  <c r="Q33" i="1" s="1"/>
  <c r="Q19" i="1"/>
  <c r="P54" i="1"/>
  <c r="Q58" i="1"/>
  <c r="O49" i="1"/>
  <c r="P49" i="1" s="1"/>
  <c r="O71" i="1"/>
  <c r="P71" i="1" s="1"/>
  <c r="O68" i="1"/>
  <c r="Q68" i="1" s="1"/>
  <c r="O56" i="1"/>
  <c r="Q56" i="1" s="1"/>
  <c r="O43" i="1"/>
  <c r="P43" i="1" s="1"/>
  <c r="O15" i="1"/>
  <c r="Q15" i="1" s="1"/>
  <c r="P47" i="1"/>
  <c r="Q69" i="1"/>
  <c r="Q24" i="1"/>
  <c r="P86" i="1"/>
  <c r="Q23" i="1"/>
  <c r="Q39" i="1"/>
  <c r="Q57" i="1"/>
  <c r="P57" i="1"/>
  <c r="Q78" i="1"/>
  <c r="Q18" i="1" l="1"/>
  <c r="P18" i="1"/>
  <c r="P34" i="1"/>
  <c r="Q32" i="1"/>
  <c r="P29" i="1"/>
  <c r="Q37" i="1"/>
  <c r="P64" i="1"/>
  <c r="P13" i="1"/>
  <c r="P42" i="1"/>
  <c r="P12" i="1"/>
  <c r="P72" i="1"/>
  <c r="Q55" i="1"/>
  <c r="P52" i="1"/>
  <c r="P36" i="1"/>
  <c r="P77" i="1"/>
  <c r="Q80" i="1"/>
  <c r="P81" i="1"/>
  <c r="Q62" i="1"/>
  <c r="Q73" i="1"/>
  <c r="P75" i="1"/>
  <c r="P84" i="1"/>
  <c r="Q17" i="1"/>
  <c r="Q38" i="1"/>
  <c r="Q51" i="1"/>
  <c r="Q28" i="1"/>
  <c r="Q46" i="1"/>
  <c r="Q26" i="1"/>
  <c r="Q60" i="1"/>
  <c r="P76" i="1"/>
  <c r="P83" i="1"/>
  <c r="T8" i="1"/>
  <c r="Q35" i="1"/>
  <c r="Q10" i="1"/>
  <c r="Q61" i="1"/>
  <c r="Q30" i="1"/>
  <c r="Q50" i="1"/>
  <c r="T2" i="1"/>
  <c r="Q40" i="1"/>
  <c r="Q71" i="1"/>
  <c r="Q74" i="1"/>
  <c r="Q79" i="1"/>
  <c r="Q85" i="1"/>
  <c r="P27" i="1"/>
  <c r="Q66" i="1"/>
  <c r="P25" i="1"/>
  <c r="P31" i="1"/>
  <c r="Q63" i="1"/>
  <c r="P68" i="1"/>
  <c r="P11" i="1"/>
  <c r="P33" i="1"/>
  <c r="P44" i="1"/>
  <c r="P45" i="1"/>
  <c r="Q49" i="1"/>
  <c r="Q70" i="1"/>
  <c r="Q48" i="1"/>
  <c r="Q22" i="1"/>
  <c r="P16" i="1"/>
  <c r="Q65" i="1"/>
  <c r="P56" i="1"/>
  <c r="P14" i="1"/>
  <c r="P59" i="1"/>
  <c r="Q53" i="1"/>
  <c r="Q21" i="1"/>
  <c r="Q43" i="1"/>
  <c r="P15" i="1"/>
  <c r="U2" i="1" l="1"/>
  <c r="T3" i="1"/>
  <c r="U3" i="1" s="1"/>
  <c r="T5" i="1"/>
  <c r="U5" i="1" s="1"/>
  <c r="T6" i="1"/>
  <c r="U6" i="1" s="1"/>
  <c r="T7" i="1"/>
  <c r="U7" i="1" s="1"/>
  <c r="T4" i="1"/>
  <c r="U4" i="1" s="1"/>
</calcChain>
</file>

<file path=xl/sharedStrings.xml><?xml version="1.0" encoding="utf-8"?>
<sst xmlns="http://schemas.openxmlformats.org/spreadsheetml/2006/main" count="199" uniqueCount="131">
  <si>
    <t>ZAVRŠNI ISPIT</t>
  </si>
  <si>
    <t>I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</si>
  <si>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</si>
  <si>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</si>
  <si>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</si>
  <si>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</si>
  <si>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</si>
  <si>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</si>
  <si>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</si>
  <si>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</si>
  <si>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</si>
  <si>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p</t>
  </si>
  <si>
    <t>Broj indexa</t>
  </si>
  <si>
    <t>total test</t>
  </si>
  <si>
    <t>PREDMET: Politički marketing, br. kredita 6.00</t>
  </si>
  <si>
    <t>I ROK</t>
  </si>
  <si>
    <t>II ROK</t>
  </si>
  <si>
    <t>avgust</t>
  </si>
  <si>
    <t>Ukupno bodovi</t>
  </si>
  <si>
    <t>OCJENA</t>
  </si>
  <si>
    <t>Tokom semestra</t>
  </si>
  <si>
    <t>Izašlo</t>
  </si>
  <si>
    <t>STATISTIKA</t>
  </si>
  <si>
    <t>Ime i prezime</t>
  </si>
  <si>
    <t>Amar</t>
  </si>
  <si>
    <t>Sadiković</t>
  </si>
  <si>
    <t>Jovana</t>
  </si>
  <si>
    <t>Kankaraš</t>
  </si>
  <si>
    <t>Mustafa</t>
  </si>
  <si>
    <t>Pepić</t>
  </si>
  <si>
    <t>S</t>
  </si>
  <si>
    <t>Stefan</t>
  </si>
  <si>
    <t>Sekulović</t>
  </si>
  <si>
    <t>Amelija</t>
  </si>
  <si>
    <t>Šehović</t>
  </si>
  <si>
    <t>Aiša</t>
  </si>
  <si>
    <t>Koćić</t>
  </si>
  <si>
    <t>Dragana</t>
  </si>
  <si>
    <t>Vasiljević</t>
  </si>
  <si>
    <t>Jelena</t>
  </si>
  <si>
    <t>Stefanović</t>
  </si>
  <si>
    <t>Dijana</t>
  </si>
  <si>
    <t>Čvorović</t>
  </si>
  <si>
    <t>Lazar</t>
  </si>
  <si>
    <t>Vulević</t>
  </si>
  <si>
    <t>Božović</t>
  </si>
  <si>
    <t>Nemanja</t>
  </si>
  <si>
    <t>Rajković</t>
  </si>
  <si>
    <t>Danijela</t>
  </si>
  <si>
    <t>Pavlović</t>
  </si>
  <si>
    <t>Vinka</t>
  </si>
  <si>
    <t>Kandić</t>
  </si>
  <si>
    <t>Danica</t>
  </si>
  <si>
    <t>Kovačević</t>
  </si>
  <si>
    <t>Biljana</t>
  </si>
  <si>
    <t>Jovetić</t>
  </si>
  <si>
    <t>Rifat</t>
  </si>
  <si>
    <t>Tuzović</t>
  </si>
  <si>
    <t>Radoš</t>
  </si>
  <si>
    <t>Živković</t>
  </si>
  <si>
    <t>Elma</t>
  </si>
  <si>
    <t>Dacić</t>
  </si>
  <si>
    <t>Adelina</t>
  </si>
  <si>
    <t>Baftiari</t>
  </si>
  <si>
    <t>Kristina</t>
  </si>
  <si>
    <t>Milojević</t>
  </si>
  <si>
    <t>Ksenija</t>
  </si>
  <si>
    <t>Vukčević</t>
  </si>
  <si>
    <t>Sara</t>
  </si>
  <si>
    <t>Korać</t>
  </si>
  <si>
    <t>Filip</t>
  </si>
  <si>
    <t>Rosandić</t>
  </si>
  <si>
    <t>Sabina</t>
  </si>
  <si>
    <t>Osmanović</t>
  </si>
  <si>
    <t>Sanja</t>
  </si>
  <si>
    <t>Golubović</t>
  </si>
  <si>
    <t>Milica</t>
  </si>
  <si>
    <t>Striković</t>
  </si>
  <si>
    <t>Krivokapić</t>
  </si>
  <si>
    <t>Denisa</t>
  </si>
  <si>
    <t>Pušija</t>
  </si>
  <si>
    <t>Anisa</t>
  </si>
  <si>
    <t>Omerović</t>
  </si>
  <si>
    <t>Luka</t>
  </si>
  <si>
    <t>Janković</t>
  </si>
  <si>
    <t>Ivan</t>
  </si>
  <si>
    <t>Ćorić</t>
  </si>
  <si>
    <t>Ivana</t>
  </si>
  <si>
    <t>Strugar</t>
  </si>
  <si>
    <t>Alisa</t>
  </si>
  <si>
    <t>Ćorović</t>
  </si>
  <si>
    <t>Tijana</t>
  </si>
  <si>
    <t>Anesa</t>
  </si>
  <si>
    <t>Ćatović</t>
  </si>
  <si>
    <t>Natalija</t>
  </si>
  <si>
    <t>Bogavac</t>
  </si>
  <si>
    <t>Anđela</t>
  </si>
  <si>
    <t>Purić</t>
  </si>
  <si>
    <t>Antonija</t>
  </si>
  <si>
    <t>Dragaš</t>
  </si>
  <si>
    <t>Stankić</t>
  </si>
  <si>
    <t>Teodora</t>
  </si>
  <si>
    <t>Đurišić</t>
  </si>
  <si>
    <t>Milana</t>
  </si>
  <si>
    <t>Rovčanin</t>
  </si>
  <si>
    <t>Aleksandra</t>
  </si>
  <si>
    <t>Aritonović</t>
  </si>
  <si>
    <t>Šljivančanin</t>
  </si>
  <si>
    <t>Martinović</t>
  </si>
  <si>
    <t>Ana</t>
  </si>
  <si>
    <t>Ćirović</t>
  </si>
  <si>
    <t>Femić</t>
  </si>
  <si>
    <t>Jašović</t>
  </si>
  <si>
    <t>Šljukić</t>
  </si>
  <si>
    <t>Svetlana</t>
  </si>
  <si>
    <t>Ceklić</t>
  </si>
  <si>
    <t>Petar</t>
  </si>
  <si>
    <t>Barjaktarović</t>
  </si>
  <si>
    <t>Nevena</t>
  </si>
  <si>
    <t>Mrkaić</t>
  </si>
  <si>
    <t>Marković</t>
  </si>
  <si>
    <t>Nataša</t>
  </si>
  <si>
    <t>Ćetković</t>
  </si>
  <si>
    <t>Mirko</t>
  </si>
  <si>
    <t>Kotlaš</t>
  </si>
  <si>
    <t>Valentina</t>
  </si>
  <si>
    <t>Andrić</t>
  </si>
  <si>
    <t>Anica</t>
  </si>
  <si>
    <t>Vujadinović</t>
  </si>
  <si>
    <t>Mrdak</t>
  </si>
  <si>
    <t>Kampanja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</si>
</sst>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0"/>
      <name val="Calibri Light"/>
      <family val="2"/>
    </font>
    <font>
      <sz val="12"/>
      <color rgb="FF333333"/>
      <name val="Verdana"/>
      <family val="2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4"/>
      <color theme="1"/>
      <name val="Calibri Light"/>
      <family val="2"/>
    </font>
    <font>
      <sz val="12"/>
      <color theme="1"/>
      <name val="Verdana"/>
      <family val="2"/>
    </font>
    <font>
      <sz val="10"/>
      <color theme="0"/>
      <name val="Calibri Light"/>
      <family val="2"/>
    </font>
    <font>
      <b/>
      <i/>
      <sz val="12"/>
      <color theme="1"/>
      <name val="Calibri Light"/>
      <family val="2"/>
    </font>
    <font>
      <b/>
      <sz val="14"/>
      <color theme="1"/>
      <name val="Calibri Light"/>
      <family val="2"/>
    </font>
    <font>
      <sz val="9"/>
      <color rgb="FF333333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EDFDE"/>
      </left>
      <right/>
      <top style="medium">
        <color rgb="FFDEDFDE"/>
      </top>
      <bottom/>
      <diagonal/>
    </border>
    <border>
      <left/>
      <right/>
      <top style="medium">
        <color rgb="FFDEDFDE"/>
      </top>
      <bottom/>
      <diagonal/>
    </border>
    <border>
      <left/>
      <right style="medium">
        <color rgb="FFDEDFDE"/>
      </right>
      <top style="medium">
        <color rgb="FFDEDFDE"/>
      </top>
      <bottom/>
      <diagonal/>
    </border>
    <border>
      <left style="medium">
        <color rgb="FFDEDFDE"/>
      </left>
      <right/>
      <top/>
      <bottom/>
      <diagonal/>
    </border>
    <border>
      <left/>
      <right style="medium">
        <color rgb="FFDEDFDE"/>
      </right>
      <top/>
      <bottom/>
      <diagonal/>
    </border>
    <border>
      <left style="medium">
        <color rgb="FFDEDFDE"/>
      </left>
      <right/>
      <top/>
      <bottom style="medium">
        <color rgb="FFDEDFDE"/>
      </bottom>
      <diagonal/>
    </border>
    <border>
      <left/>
      <right/>
      <top/>
      <bottom style="medium">
        <color rgb="FFDEDFDE"/>
      </bottom>
      <diagonal/>
    </border>
    <border>
      <left/>
      <right style="medium">
        <color rgb="FFDEDFDE"/>
      </right>
      <top/>
      <bottom style="medium">
        <color rgb="FFDEDFDE"/>
      </bottom>
      <diagonal/>
    </border>
    <border>
      <left style="medium">
        <color rgb="FFDEDFDE"/>
      </left>
      <right/>
      <top style="medium">
        <color rgb="FFDEDFDE"/>
      </top>
      <bottom style="medium">
        <color rgb="FFDEDFDE"/>
      </bottom>
      <diagonal/>
    </border>
    <border>
      <left/>
      <right/>
      <top style="medium">
        <color rgb="FFDEDFDE"/>
      </top>
      <bottom style="medium">
        <color rgb="FFDEDFDE"/>
      </bottom>
      <diagonal/>
    </border>
    <border>
      <left/>
      <right style="medium">
        <color rgb="FFDEDFDE"/>
      </right>
      <top style="medium">
        <color rgb="FFDEDFDE"/>
      </top>
      <bottom style="medium">
        <color rgb="FFDEDFDE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rgb="FFDEDFDE"/>
      </top>
      <bottom/>
      <diagonal/>
    </border>
    <border>
      <left/>
      <right style="thin">
        <color auto="1"/>
      </right>
      <top/>
      <bottom style="medium">
        <color rgb="FFDEDFDE"/>
      </bottom>
      <diagonal/>
    </border>
    <border>
      <left/>
      <right style="thin">
        <color auto="1"/>
      </right>
      <top style="medium">
        <color rgb="FFDEDFDE"/>
      </top>
      <bottom style="medium">
        <color rgb="FFDEDFDE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3" applyNumberFormat="0" applyAlignment="0" applyProtection="0"/>
    <xf numFmtId="0" fontId="6" fillId="28" borderId="14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3" applyNumberFormat="0" applyAlignment="0" applyProtection="0"/>
    <xf numFmtId="0" fontId="13" fillId="0" borderId="18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2" fillId="32" borderId="19" applyNumberFormat="0" applyFont="0" applyAlignment="0" applyProtection="0"/>
    <xf numFmtId="0" fontId="15" fillId="27" borderId="20" applyNumberFormat="0" applyAlignment="0" applyProtection="0"/>
    <xf numFmtId="0" fontId="16" fillId="0" borderId="0" applyNumberFormat="0" applyFill="0" applyBorder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</cellStyleXfs>
  <cellXfs count="90">
    <xf numFmtId="0" fontId="0" fillId="0" borderId="0" xfId="0"/>
    <xf numFmtId="16" fontId="0" fillId="0" borderId="0" xfId="0" applyNumberFormat="1"/>
    <xf numFmtId="0" fontId="0" fillId="0" borderId="0" xfId="0" applyNumberFormat="1"/>
    <xf numFmtId="0" fontId="19" fillId="0" borderId="0" xfId="0" applyFont="1" applyFill="1" applyBorder="1"/>
    <xf numFmtId="0" fontId="20" fillId="0" borderId="0" xfId="0" applyFont="1"/>
    <xf numFmtId="0" fontId="21" fillId="0" borderId="0" xfId="0" applyFont="1" applyFill="1"/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Border="1"/>
    <xf numFmtId="0" fontId="22" fillId="0" borderId="0" xfId="0" applyFont="1" applyFill="1"/>
    <xf numFmtId="164" fontId="22" fillId="0" borderId="0" xfId="0" applyNumberFormat="1" applyFont="1" applyFill="1"/>
    <xf numFmtId="49" fontId="21" fillId="0" borderId="0" xfId="0" applyNumberFormat="1" applyFont="1" applyFill="1" applyAlignment="1">
      <alignment horizontal="center"/>
    </xf>
    <xf numFmtId="0" fontId="21" fillId="0" borderId="0" xfId="0" applyFont="1" applyFill="1" applyAlignment="1"/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vertical="center" wrapText="1" shrinkToFit="1"/>
    </xf>
    <xf numFmtId="0" fontId="22" fillId="0" borderId="0" xfId="0" applyFont="1" applyFill="1" applyAlignment="1">
      <alignment vertical="center" wrapText="1" shrinkToFit="1"/>
    </xf>
    <xf numFmtId="164" fontId="22" fillId="0" borderId="4" xfId="0" applyNumberFormat="1" applyFont="1" applyFill="1" applyBorder="1" applyAlignment="1">
      <alignment horizontal="center" vertical="center" wrapText="1" shrinkToFit="1"/>
    </xf>
    <xf numFmtId="0" fontId="22" fillId="0" borderId="3" xfId="0" applyFont="1" applyFill="1" applyBorder="1" applyAlignment="1">
      <alignment vertical="center" wrapText="1" shrinkToFit="1"/>
    </xf>
    <xf numFmtId="0" fontId="22" fillId="0" borderId="4" xfId="0" applyFont="1" applyFill="1" applyBorder="1" applyAlignment="1">
      <alignment vertical="center" wrapText="1" shrinkToFit="1"/>
    </xf>
    <xf numFmtId="0" fontId="21" fillId="0" borderId="5" xfId="0" applyFont="1" applyFill="1" applyBorder="1"/>
    <xf numFmtId="0" fontId="21" fillId="0" borderId="0" xfId="0" applyNumberFormat="1" applyFont="1" applyFill="1" applyBorder="1"/>
    <xf numFmtId="164" fontId="21" fillId="0" borderId="0" xfId="0" applyNumberFormat="1" applyFont="1" applyFill="1" applyBorder="1"/>
    <xf numFmtId="164" fontId="21" fillId="0" borderId="4" xfId="0" applyNumberFormat="1" applyFont="1" applyFill="1" applyBorder="1"/>
    <xf numFmtId="164" fontId="21" fillId="0" borderId="3" xfId="0" applyNumberFormat="1" applyFont="1" applyFill="1" applyBorder="1"/>
    <xf numFmtId="0" fontId="21" fillId="0" borderId="3" xfId="0" applyFont="1" applyFill="1" applyBorder="1"/>
    <xf numFmtId="0" fontId="21" fillId="0" borderId="4" xfId="0" applyFont="1" applyFill="1" applyBorder="1"/>
    <xf numFmtId="0" fontId="21" fillId="0" borderId="4" xfId="0" applyFont="1" applyFill="1" applyBorder="1" applyAlignment="1">
      <alignment horizontal="center"/>
    </xf>
    <xf numFmtId="0" fontId="24" fillId="0" borderId="0" xfId="0" applyFont="1" applyFill="1"/>
    <xf numFmtId="0" fontId="21" fillId="0" borderId="7" xfId="0" applyFont="1" applyFill="1" applyBorder="1"/>
    <xf numFmtId="0" fontId="21" fillId="0" borderId="6" xfId="0" applyFont="1" applyFill="1" applyBorder="1"/>
    <xf numFmtId="0" fontId="21" fillId="0" borderId="8" xfId="0" applyFont="1" applyFill="1" applyBorder="1"/>
    <xf numFmtId="0" fontId="21" fillId="0" borderId="9" xfId="0" applyFont="1" applyFill="1" applyBorder="1"/>
    <xf numFmtId="0" fontId="21" fillId="0" borderId="10" xfId="0" applyFont="1" applyFill="1" applyBorder="1"/>
    <xf numFmtId="0" fontId="25" fillId="0" borderId="0" xfId="0" applyFont="1" applyFill="1" applyBorder="1"/>
    <xf numFmtId="0" fontId="22" fillId="0" borderId="2" xfId="0" applyFont="1" applyFill="1" applyBorder="1" applyAlignment="1">
      <alignment horizontal="center" vertical="center" wrapText="1" shrinkToFit="1"/>
    </xf>
    <xf numFmtId="0" fontId="22" fillId="0" borderId="3" xfId="0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center" vertical="center" wrapText="1" shrinkToFit="1"/>
    </xf>
    <xf numFmtId="0" fontId="24" fillId="0" borderId="7" xfId="0" applyFont="1" applyFill="1" applyBorder="1"/>
    <xf numFmtId="0" fontId="24" fillId="0" borderId="10" xfId="0" applyFont="1" applyFill="1" applyBorder="1"/>
    <xf numFmtId="0" fontId="24" fillId="0" borderId="8" xfId="0" applyFont="1" applyFill="1" applyBorder="1"/>
    <xf numFmtId="0" fontId="28" fillId="33" borderId="0" xfId="0" applyFont="1" applyFill="1" applyAlignment="1">
      <alignment vertical="center" wrapText="1"/>
    </xf>
    <xf numFmtId="0" fontId="28" fillId="34" borderId="0" xfId="0" applyFont="1" applyFill="1" applyAlignment="1">
      <alignment vertical="center" wrapText="1"/>
    </xf>
    <xf numFmtId="0" fontId="28" fillId="33" borderId="22" xfId="0" applyFont="1" applyFill="1" applyBorder="1" applyAlignment="1">
      <alignment vertical="center" wrapText="1"/>
    </xf>
    <xf numFmtId="0" fontId="28" fillId="33" borderId="23" xfId="0" applyFont="1" applyFill="1" applyBorder="1" applyAlignment="1">
      <alignment vertical="center" wrapText="1"/>
    </xf>
    <xf numFmtId="0" fontId="28" fillId="33" borderId="24" xfId="0" applyFont="1" applyFill="1" applyBorder="1" applyAlignment="1">
      <alignment vertical="center" wrapText="1"/>
    </xf>
    <xf numFmtId="0" fontId="28" fillId="34" borderId="25" xfId="0" applyFont="1" applyFill="1" applyBorder="1" applyAlignment="1">
      <alignment vertical="center" wrapText="1"/>
    </xf>
    <xf numFmtId="0" fontId="28" fillId="34" borderId="26" xfId="0" applyFont="1" applyFill="1" applyBorder="1" applyAlignment="1">
      <alignment vertical="center" wrapText="1"/>
    </xf>
    <xf numFmtId="0" fontId="28" fillId="33" borderId="25" xfId="0" applyFont="1" applyFill="1" applyBorder="1" applyAlignment="1">
      <alignment vertical="center" wrapText="1"/>
    </xf>
    <xf numFmtId="0" fontId="28" fillId="33" borderId="26" xfId="0" applyFont="1" applyFill="1" applyBorder="1" applyAlignment="1">
      <alignment vertical="center" wrapText="1"/>
    </xf>
    <xf numFmtId="0" fontId="28" fillId="34" borderId="27" xfId="0" applyFont="1" applyFill="1" applyBorder="1" applyAlignment="1">
      <alignment vertical="center" wrapText="1"/>
    </xf>
    <xf numFmtId="0" fontId="28" fillId="34" borderId="28" xfId="0" applyFont="1" applyFill="1" applyBorder="1" applyAlignment="1">
      <alignment vertical="center" wrapText="1"/>
    </xf>
    <xf numFmtId="0" fontId="28" fillId="34" borderId="29" xfId="0" applyFont="1" applyFill="1" applyBorder="1" applyAlignment="1">
      <alignment vertical="center" wrapText="1"/>
    </xf>
    <xf numFmtId="0" fontId="28" fillId="33" borderId="27" xfId="0" applyFont="1" applyFill="1" applyBorder="1" applyAlignment="1">
      <alignment vertical="center" wrapText="1"/>
    </xf>
    <xf numFmtId="0" fontId="28" fillId="33" borderId="28" xfId="0" applyFont="1" applyFill="1" applyBorder="1" applyAlignment="1">
      <alignment vertical="center" wrapText="1"/>
    </xf>
    <xf numFmtId="0" fontId="28" fillId="33" borderId="29" xfId="0" applyFont="1" applyFill="1" applyBorder="1" applyAlignment="1">
      <alignment vertical="center" wrapText="1"/>
    </xf>
    <xf numFmtId="0" fontId="28" fillId="33" borderId="30" xfId="0" applyFont="1" applyFill="1" applyBorder="1" applyAlignment="1">
      <alignment vertical="center" wrapText="1"/>
    </xf>
    <xf numFmtId="0" fontId="28" fillId="33" borderId="31" xfId="0" applyFont="1" applyFill="1" applyBorder="1" applyAlignment="1">
      <alignment vertical="center" wrapText="1"/>
    </xf>
    <xf numFmtId="0" fontId="28" fillId="33" borderId="32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28" xfId="0" applyFont="1" applyFill="1" applyBorder="1" applyAlignment="1">
      <alignment vertical="center" wrapText="1"/>
    </xf>
    <xf numFmtId="0" fontId="28" fillId="0" borderId="31" xfId="0" applyFont="1" applyFill="1" applyBorder="1" applyAlignment="1">
      <alignment vertical="center" wrapText="1"/>
    </xf>
    <xf numFmtId="0" fontId="24" fillId="0" borderId="0" xfId="0" applyFont="1" applyFill="1" applyBorder="1"/>
    <xf numFmtId="0" fontId="24" fillId="0" borderId="9" xfId="0" applyFont="1" applyFill="1" applyBorder="1"/>
    <xf numFmtId="164" fontId="21" fillId="0" borderId="33" xfId="0" applyNumberFormat="1" applyFont="1" applyFill="1" applyBorder="1"/>
    <xf numFmtId="164" fontId="21" fillId="0" borderId="34" xfId="0" applyNumberFormat="1" applyFont="1" applyFill="1" applyBorder="1"/>
    <xf numFmtId="164" fontId="21" fillId="0" borderId="35" xfId="0" applyNumberFormat="1" applyFont="1" applyFill="1" applyBorder="1"/>
    <xf numFmtId="0" fontId="21" fillId="0" borderId="35" xfId="0" applyFont="1" applyFill="1" applyBorder="1"/>
    <xf numFmtId="164" fontId="21" fillId="0" borderId="9" xfId="0" applyNumberFormat="1" applyFont="1" applyFill="1" applyBorder="1"/>
    <xf numFmtId="0" fontId="21" fillId="0" borderId="35" xfId="0" applyFont="1" applyFill="1" applyBorder="1" applyAlignment="1">
      <alignment horizontal="center"/>
    </xf>
    <xf numFmtId="0" fontId="28" fillId="0" borderId="36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vertical="center" wrapText="1"/>
    </xf>
    <xf numFmtId="0" fontId="28" fillId="0" borderId="38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 wrapText="1" shrinkToFit="1"/>
    </xf>
    <xf numFmtId="0" fontId="22" fillId="0" borderId="4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 wrapText="1" shrinkToFit="1"/>
    </xf>
    <xf numFmtId="0" fontId="22" fillId="0" borderId="11" xfId="0" applyFont="1" applyFill="1" applyBorder="1" applyAlignment="1">
      <alignment horizontal="center" vertical="center" wrapText="1" shrinkToFit="1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22" fillId="0" borderId="12" xfId="0" applyFont="1" applyFill="1" applyBorder="1" applyAlignment="1">
      <alignment horizontal="center" vertical="center" wrapText="1" shrinkToFit="1"/>
    </xf>
    <xf numFmtId="0" fontId="22" fillId="0" borderId="5" xfId="0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center" vertical="center" wrapText="1" shrinkToFit="1"/>
    </xf>
    <xf numFmtId="0" fontId="22" fillId="0" borderId="3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 2" xfId="38"/>
    <cellStyle name="Output" xfId="39" builtinId="21" customBuiltin="1"/>
    <cellStyle name="Title 2" xfId="40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6"/>
  <sheetViews>
    <sheetView tabSelected="1" zoomScale="130" zoomScaleNormal="130" workbookViewId="0">
      <pane ySplit="9" topLeftCell="A52" activePane="bottomLeft" state="frozen"/>
      <selection pane="bottomLeft" activeCell="E55" sqref="E55"/>
    </sheetView>
  </sheetViews>
  <sheetFormatPr defaultColWidth="11.42578125" defaultRowHeight="12.75" x14ac:dyDescent="0.2"/>
  <cols>
    <col min="1" max="1" width="4.85546875" style="5" customWidth="1"/>
    <col min="2" max="2" width="7.42578125" style="5" customWidth="1"/>
    <col min="3" max="3" width="1.42578125" style="5" customWidth="1"/>
    <col min="4" max="4" width="8.28515625" style="5" customWidth="1"/>
    <col min="5" max="5" width="14.85546875" style="5" customWidth="1"/>
    <col min="6" max="6" width="16.42578125" style="5" customWidth="1"/>
    <col min="7" max="7" width="7.42578125" style="7" customWidth="1"/>
    <col min="8" max="8" width="4.7109375" style="5" customWidth="1"/>
    <col min="9" max="9" width="6.7109375" style="5" customWidth="1"/>
    <col min="10" max="10" width="5.42578125" style="5" customWidth="1"/>
    <col min="11" max="11" width="3" style="5" customWidth="1"/>
    <col min="12" max="12" width="3.28515625" style="5" customWidth="1"/>
    <col min="13" max="13" width="2.85546875" style="5" customWidth="1"/>
    <col min="14" max="15" width="4.7109375" style="5" customWidth="1"/>
    <col min="16" max="16" width="4.28515625" style="8" customWidth="1"/>
    <col min="17" max="18" width="11.42578125" style="9" customWidth="1"/>
    <col min="19" max="16384" width="11.42578125" style="5"/>
  </cols>
  <sheetData>
    <row r="1" spans="1:21" x14ac:dyDescent="0.2">
      <c r="R1" s="35"/>
      <c r="S1" s="5" t="s">
        <v>22</v>
      </c>
    </row>
    <row r="2" spans="1:21" ht="18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R2" s="3">
        <v>50</v>
      </c>
      <c r="S2" s="10" t="s">
        <v>4</v>
      </c>
      <c r="T2" s="10">
        <f>COUNTIFS(O10:O72,"&gt;0",O10:O72,"&lt;51")</f>
        <v>37</v>
      </c>
      <c r="U2" s="11">
        <f t="shared" ref="U2:U7" si="0">T2/T$8*100</f>
        <v>100</v>
      </c>
    </row>
    <row r="3" spans="1:21" ht="18" customHeight="1" x14ac:dyDescent="0.2">
      <c r="A3" s="8"/>
      <c r="B3" s="8"/>
      <c r="C3" s="8"/>
      <c r="D3" s="12"/>
      <c r="E3" s="12"/>
      <c r="F3" s="13"/>
      <c r="R3" s="3">
        <v>60</v>
      </c>
      <c r="S3" s="10" t="s">
        <v>5</v>
      </c>
      <c r="T3" s="10">
        <f>COUNTIF(P$10:P$72,"E")</f>
        <v>0</v>
      </c>
      <c r="U3" s="11">
        <f t="shared" si="0"/>
        <v>0</v>
      </c>
    </row>
    <row r="4" spans="1:21" ht="18" customHeight="1" x14ac:dyDescent="0.3">
      <c r="A4" s="81" t="s">
        <v>2</v>
      </c>
      <c r="B4" s="81"/>
      <c r="C4" s="81"/>
      <c r="D4" s="81"/>
      <c r="E4" s="81"/>
      <c r="F4" s="81"/>
      <c r="R4" s="3">
        <v>70</v>
      </c>
      <c r="S4" s="10" t="s">
        <v>6</v>
      </c>
      <c r="T4" s="10">
        <f>COUNTIF(P$10:P$72,"D")</f>
        <v>0</v>
      </c>
      <c r="U4" s="11">
        <f t="shared" si="0"/>
        <v>0</v>
      </c>
    </row>
    <row r="5" spans="1:21" ht="18" customHeight="1" x14ac:dyDescent="0.2">
      <c r="A5" s="8"/>
      <c r="B5" s="8"/>
      <c r="C5" s="8"/>
      <c r="D5" s="12"/>
      <c r="E5" s="12"/>
      <c r="F5" s="13"/>
      <c r="R5" s="3">
        <v>80</v>
      </c>
      <c r="S5" s="10" t="s">
        <v>7</v>
      </c>
      <c r="T5" s="10">
        <f>COUNTIF(P$10:P$72,"C")</f>
        <v>0</v>
      </c>
      <c r="U5" s="11">
        <f t="shared" si="0"/>
        <v>0</v>
      </c>
    </row>
    <row r="6" spans="1:21" ht="18" customHeight="1" x14ac:dyDescent="0.3">
      <c r="A6" s="14" t="s">
        <v>14</v>
      </c>
      <c r="B6" s="6"/>
      <c r="C6" s="6"/>
      <c r="D6" s="12"/>
      <c r="E6" s="12"/>
      <c r="F6" s="13"/>
      <c r="R6" s="3">
        <v>90</v>
      </c>
      <c r="S6" s="10" t="s">
        <v>8</v>
      </c>
      <c r="T6" s="10">
        <f>COUNTIF(P$10:P$72,"B")</f>
        <v>0</v>
      </c>
      <c r="U6" s="11">
        <f t="shared" si="0"/>
        <v>0</v>
      </c>
    </row>
    <row r="7" spans="1:21" ht="17.25" customHeight="1" thickBot="1" x14ac:dyDescent="0.25">
      <c r="A7" s="8"/>
      <c r="B7" s="8"/>
      <c r="C7" s="8"/>
      <c r="D7" s="12"/>
      <c r="E7" s="12"/>
      <c r="F7" s="15"/>
      <c r="R7" s="3"/>
      <c r="S7" s="10" t="s">
        <v>9</v>
      </c>
      <c r="T7" s="10">
        <f>COUNTIF(P$10:P$72,"A")</f>
        <v>0</v>
      </c>
      <c r="U7" s="11">
        <f t="shared" si="0"/>
        <v>0</v>
      </c>
    </row>
    <row r="8" spans="1:21" s="17" customFormat="1" ht="21.75" customHeight="1" thickTop="1" x14ac:dyDescent="0.2">
      <c r="A8" s="82"/>
      <c r="B8" s="78" t="s">
        <v>12</v>
      </c>
      <c r="C8" s="79"/>
      <c r="D8" s="76"/>
      <c r="E8" s="86" t="s">
        <v>23</v>
      </c>
      <c r="F8" s="87"/>
      <c r="G8" s="36"/>
      <c r="H8" s="78" t="s">
        <v>3</v>
      </c>
      <c r="I8" s="79"/>
      <c r="J8" s="76" t="s">
        <v>13</v>
      </c>
      <c r="K8" s="78" t="s">
        <v>0</v>
      </c>
      <c r="L8" s="79"/>
      <c r="M8" s="79"/>
      <c r="N8" s="36"/>
      <c r="O8" s="79" t="s">
        <v>18</v>
      </c>
      <c r="P8" s="76" t="s">
        <v>19</v>
      </c>
      <c r="Q8" s="16"/>
      <c r="R8" s="16"/>
      <c r="S8" s="17" t="s">
        <v>21</v>
      </c>
      <c r="T8" s="17">
        <f>COUNTIF(O10:O72,"&gt;0")</f>
        <v>37</v>
      </c>
    </row>
    <row r="9" spans="1:21" s="17" customFormat="1" ht="26.25" customHeight="1" thickBot="1" x14ac:dyDescent="0.25">
      <c r="A9" s="83"/>
      <c r="B9" s="85"/>
      <c r="C9" s="84"/>
      <c r="D9" s="77"/>
      <c r="E9" s="88"/>
      <c r="F9" s="89"/>
      <c r="G9" s="18" t="s">
        <v>130</v>
      </c>
      <c r="H9" s="37" t="s">
        <v>1</v>
      </c>
      <c r="I9" s="38" t="s">
        <v>11</v>
      </c>
      <c r="J9" s="77"/>
      <c r="K9" s="19" t="s">
        <v>15</v>
      </c>
      <c r="L9" s="16" t="s">
        <v>16</v>
      </c>
      <c r="M9" s="16" t="s">
        <v>17</v>
      </c>
      <c r="N9" s="20" t="s">
        <v>10</v>
      </c>
      <c r="O9" s="84"/>
      <c r="P9" s="77"/>
      <c r="Q9" s="16" t="s">
        <v>20</v>
      </c>
      <c r="R9" s="16"/>
    </row>
    <row r="10" spans="1:21" x14ac:dyDescent="0.2">
      <c r="A10" s="21">
        <v>1</v>
      </c>
      <c r="B10" s="60">
        <v>6</v>
      </c>
      <c r="C10" s="22"/>
      <c r="D10" s="72">
        <v>2017</v>
      </c>
      <c r="E10" s="60"/>
      <c r="F10" s="60"/>
      <c r="G10" s="66">
        <v>20</v>
      </c>
      <c r="H10" s="25"/>
      <c r="I10" s="9"/>
      <c r="J10" s="24"/>
      <c r="K10" s="26"/>
      <c r="L10" s="9"/>
      <c r="M10" s="9"/>
      <c r="N10" s="27"/>
      <c r="O10" s="23">
        <f t="shared" ref="O10:O41" si="1">G10+J10+N10</f>
        <v>20</v>
      </c>
      <c r="P10" s="28" t="str">
        <f t="shared" ref="P10:P42" si="2">IF(O10&lt;R$2,S$2,(IF(O10&lt;R$3,S$3,(IF(O10&lt;R$4,S$4,(IF(O10&lt;R$5,S$5,(IF(O10&lt;R$6,S$6,S$7)))))))))</f>
        <v>F</v>
      </c>
      <c r="Q10" s="23">
        <f>O10-N10</f>
        <v>20</v>
      </c>
      <c r="R10" s="23"/>
    </row>
    <row r="11" spans="1:21" x14ac:dyDescent="0.2">
      <c r="A11" s="21">
        <v>2</v>
      </c>
      <c r="B11" s="61">
        <v>19</v>
      </c>
      <c r="C11" s="22"/>
      <c r="D11" s="73">
        <v>2017</v>
      </c>
      <c r="E11" s="61"/>
      <c r="F11" s="61"/>
      <c r="G11" s="66"/>
      <c r="H11" s="25"/>
      <c r="I11" s="9"/>
      <c r="J11" s="24"/>
      <c r="K11" s="26"/>
      <c r="L11" s="9"/>
      <c r="M11" s="9"/>
      <c r="N11" s="27"/>
      <c r="O11" s="23">
        <f t="shared" si="1"/>
        <v>0</v>
      </c>
      <c r="P11" s="28" t="str">
        <f t="shared" si="2"/>
        <v>F</v>
      </c>
      <c r="Q11" s="23">
        <f t="shared" ref="Q11:Q74" si="3">O11-N11</f>
        <v>0</v>
      </c>
      <c r="R11" s="23"/>
    </row>
    <row r="12" spans="1:21" x14ac:dyDescent="0.2">
      <c r="A12" s="21">
        <v>3</v>
      </c>
      <c r="B12" s="61">
        <v>28</v>
      </c>
      <c r="C12" s="22"/>
      <c r="D12" s="73">
        <v>2017</v>
      </c>
      <c r="E12" s="61"/>
      <c r="F12" s="61"/>
      <c r="G12" s="66">
        <v>20</v>
      </c>
      <c r="H12" s="25"/>
      <c r="I12" s="9"/>
      <c r="J12" s="24"/>
      <c r="K12" s="26"/>
      <c r="L12" s="9"/>
      <c r="M12" s="9"/>
      <c r="N12" s="27"/>
      <c r="O12" s="23">
        <f t="shared" si="1"/>
        <v>20</v>
      </c>
      <c r="P12" s="28" t="str">
        <f t="shared" si="2"/>
        <v>F</v>
      </c>
      <c r="Q12" s="23">
        <f t="shared" si="3"/>
        <v>20</v>
      </c>
      <c r="R12" s="23"/>
    </row>
    <row r="13" spans="1:21" x14ac:dyDescent="0.2">
      <c r="A13" s="21">
        <v>4</v>
      </c>
      <c r="B13" s="61">
        <v>32</v>
      </c>
      <c r="C13" s="22"/>
      <c r="D13" s="73">
        <v>2017</v>
      </c>
      <c r="E13" s="61"/>
      <c r="F13" s="61"/>
      <c r="G13" s="66">
        <v>18</v>
      </c>
      <c r="H13" s="25"/>
      <c r="I13" s="9"/>
      <c r="J13" s="24"/>
      <c r="K13" s="26"/>
      <c r="L13" s="9"/>
      <c r="M13" s="9"/>
      <c r="N13" s="27"/>
      <c r="O13" s="23">
        <f t="shared" si="1"/>
        <v>18</v>
      </c>
      <c r="P13" s="28" t="str">
        <f t="shared" si="2"/>
        <v>F</v>
      </c>
      <c r="Q13" s="23">
        <f t="shared" si="3"/>
        <v>18</v>
      </c>
      <c r="R13" s="23"/>
    </row>
    <row r="14" spans="1:21" x14ac:dyDescent="0.2">
      <c r="A14" s="21">
        <v>5</v>
      </c>
      <c r="B14" s="61">
        <v>35</v>
      </c>
      <c r="C14" s="22"/>
      <c r="D14" s="73">
        <v>2017</v>
      </c>
      <c r="E14" s="61"/>
      <c r="F14" s="61"/>
      <c r="G14" s="66">
        <v>20</v>
      </c>
      <c r="H14" s="25"/>
      <c r="I14" s="9"/>
      <c r="J14" s="24"/>
      <c r="K14" s="26"/>
      <c r="L14" s="9"/>
      <c r="M14" s="9"/>
      <c r="N14" s="27"/>
      <c r="O14" s="23">
        <f t="shared" si="1"/>
        <v>20</v>
      </c>
      <c r="P14" s="28" t="str">
        <f t="shared" si="2"/>
        <v>F</v>
      </c>
      <c r="Q14" s="23">
        <f t="shared" si="3"/>
        <v>20</v>
      </c>
      <c r="R14" s="23"/>
    </row>
    <row r="15" spans="1:21" x14ac:dyDescent="0.2">
      <c r="A15" s="21">
        <v>6</v>
      </c>
      <c r="B15" s="61">
        <v>45</v>
      </c>
      <c r="C15" s="22"/>
      <c r="D15" s="73">
        <v>2017</v>
      </c>
      <c r="E15" s="61"/>
      <c r="F15" s="61"/>
      <c r="G15" s="66">
        <v>20</v>
      </c>
      <c r="H15" s="25"/>
      <c r="I15" s="9"/>
      <c r="J15" s="24"/>
      <c r="K15" s="26"/>
      <c r="L15" s="9"/>
      <c r="M15" s="9"/>
      <c r="N15" s="27"/>
      <c r="O15" s="23">
        <f t="shared" si="1"/>
        <v>20</v>
      </c>
      <c r="P15" s="28" t="str">
        <f t="shared" si="2"/>
        <v>F</v>
      </c>
      <c r="Q15" s="23">
        <f t="shared" si="3"/>
        <v>20</v>
      </c>
      <c r="R15" s="23"/>
    </row>
    <row r="16" spans="1:21" x14ac:dyDescent="0.2">
      <c r="A16" s="21">
        <v>7</v>
      </c>
      <c r="B16" s="61">
        <v>49</v>
      </c>
      <c r="C16" s="22"/>
      <c r="D16" s="73">
        <v>2017</v>
      </c>
      <c r="E16" s="61"/>
      <c r="F16" s="61"/>
      <c r="G16" s="66">
        <v>18</v>
      </c>
      <c r="H16" s="25"/>
      <c r="I16" s="9"/>
      <c r="J16" s="24"/>
      <c r="K16" s="26"/>
      <c r="L16" s="9"/>
      <c r="M16" s="9"/>
      <c r="N16" s="27"/>
      <c r="O16" s="23">
        <f t="shared" si="1"/>
        <v>18</v>
      </c>
      <c r="P16" s="28" t="str">
        <f t="shared" si="2"/>
        <v>F</v>
      </c>
      <c r="Q16" s="23">
        <f t="shared" si="3"/>
        <v>18</v>
      </c>
      <c r="R16" s="23"/>
    </row>
    <row r="17" spans="1:18" x14ac:dyDescent="0.2">
      <c r="A17" s="21">
        <v>8</v>
      </c>
      <c r="B17" s="61">
        <v>57</v>
      </c>
      <c r="C17" s="22"/>
      <c r="D17" s="73">
        <v>2017</v>
      </c>
      <c r="E17" s="61"/>
      <c r="F17" s="61"/>
      <c r="G17" s="66">
        <v>18</v>
      </c>
      <c r="H17" s="25"/>
      <c r="I17" s="9"/>
      <c r="J17" s="24"/>
      <c r="K17" s="26"/>
      <c r="L17" s="9"/>
      <c r="M17" s="9"/>
      <c r="N17" s="27"/>
      <c r="O17" s="23">
        <f t="shared" si="1"/>
        <v>18</v>
      </c>
      <c r="P17" s="28" t="str">
        <f t="shared" si="2"/>
        <v>F</v>
      </c>
      <c r="Q17" s="23">
        <f t="shared" si="3"/>
        <v>18</v>
      </c>
      <c r="R17" s="23"/>
    </row>
    <row r="18" spans="1:18" x14ac:dyDescent="0.2">
      <c r="A18" s="21">
        <v>9</v>
      </c>
      <c r="B18" s="61">
        <v>59</v>
      </c>
      <c r="C18" s="22"/>
      <c r="D18" s="73">
        <v>2017</v>
      </c>
      <c r="E18" s="61"/>
      <c r="F18" s="61"/>
      <c r="G18" s="66">
        <v>7</v>
      </c>
      <c r="H18" s="25"/>
      <c r="I18" s="9"/>
      <c r="J18" s="24"/>
      <c r="K18" s="26"/>
      <c r="L18" s="9"/>
      <c r="M18" s="9"/>
      <c r="N18" s="27"/>
      <c r="O18" s="23">
        <f t="shared" si="1"/>
        <v>7</v>
      </c>
      <c r="P18" s="28" t="str">
        <f t="shared" si="2"/>
        <v>F</v>
      </c>
      <c r="Q18" s="23">
        <f t="shared" si="3"/>
        <v>7</v>
      </c>
      <c r="R18" s="23"/>
    </row>
    <row r="19" spans="1:18" ht="13.5" thickBot="1" x14ac:dyDescent="0.25">
      <c r="A19" s="21">
        <v>10</v>
      </c>
      <c r="B19" s="62">
        <v>62</v>
      </c>
      <c r="C19" s="22"/>
      <c r="D19" s="74">
        <v>2017</v>
      </c>
      <c r="E19" s="62"/>
      <c r="F19" s="62"/>
      <c r="G19" s="66">
        <v>18</v>
      </c>
      <c r="H19" s="25"/>
      <c r="I19" s="9"/>
      <c r="J19" s="24"/>
      <c r="K19" s="26"/>
      <c r="L19" s="9"/>
      <c r="M19" s="9"/>
      <c r="N19" s="27"/>
      <c r="O19" s="23">
        <f t="shared" si="1"/>
        <v>18</v>
      </c>
      <c r="P19" s="28" t="str">
        <f t="shared" si="2"/>
        <v>F</v>
      </c>
      <c r="Q19" s="23">
        <f t="shared" si="3"/>
        <v>18</v>
      </c>
      <c r="R19" s="23"/>
    </row>
    <row r="20" spans="1:18" x14ac:dyDescent="0.2">
      <c r="A20" s="21">
        <v>11</v>
      </c>
      <c r="B20" s="60">
        <v>122</v>
      </c>
      <c r="C20" s="22"/>
      <c r="D20" s="72">
        <v>2017</v>
      </c>
      <c r="E20" s="60"/>
      <c r="F20" s="60"/>
      <c r="G20" s="66">
        <v>20</v>
      </c>
      <c r="H20" s="25"/>
      <c r="I20" s="9"/>
      <c r="J20" s="24"/>
      <c r="K20" s="26"/>
      <c r="L20" s="9"/>
      <c r="M20" s="9"/>
      <c r="N20" s="27"/>
      <c r="O20" s="23">
        <f t="shared" si="1"/>
        <v>20</v>
      </c>
      <c r="P20" s="28" t="str">
        <f t="shared" si="2"/>
        <v>F</v>
      </c>
      <c r="Q20" s="23">
        <f t="shared" si="3"/>
        <v>20</v>
      </c>
      <c r="R20" s="23"/>
    </row>
    <row r="21" spans="1:18" x14ac:dyDescent="0.2">
      <c r="A21" s="21">
        <v>12</v>
      </c>
      <c r="B21" s="61">
        <v>126</v>
      </c>
      <c r="C21" s="22"/>
      <c r="D21" s="73">
        <v>2017</v>
      </c>
      <c r="E21" s="61"/>
      <c r="F21" s="61"/>
      <c r="G21" s="66">
        <v>20</v>
      </c>
      <c r="H21" s="25"/>
      <c r="I21" s="9"/>
      <c r="J21" s="24"/>
      <c r="K21" s="26"/>
      <c r="L21" s="9"/>
      <c r="M21" s="9"/>
      <c r="N21" s="27"/>
      <c r="O21" s="23">
        <f t="shared" si="1"/>
        <v>20</v>
      </c>
      <c r="P21" s="28" t="str">
        <f t="shared" si="2"/>
        <v>F</v>
      </c>
      <c r="Q21" s="23">
        <f t="shared" si="3"/>
        <v>20</v>
      </c>
      <c r="R21" s="23"/>
    </row>
    <row r="22" spans="1:18" x14ac:dyDescent="0.2">
      <c r="A22" s="21">
        <v>13</v>
      </c>
      <c r="B22" s="61">
        <v>132</v>
      </c>
      <c r="C22" s="22"/>
      <c r="D22" s="73">
        <v>2017</v>
      </c>
      <c r="E22" s="61"/>
      <c r="F22" s="61"/>
      <c r="G22" s="66">
        <v>7</v>
      </c>
      <c r="H22" s="25"/>
      <c r="I22" s="9"/>
      <c r="J22" s="24"/>
      <c r="K22" s="26"/>
      <c r="L22" s="9"/>
      <c r="M22" s="9"/>
      <c r="N22" s="27"/>
      <c r="O22" s="23">
        <f t="shared" si="1"/>
        <v>7</v>
      </c>
      <c r="P22" s="28" t="str">
        <f t="shared" si="2"/>
        <v>F</v>
      </c>
      <c r="Q22" s="23">
        <f t="shared" si="3"/>
        <v>7</v>
      </c>
      <c r="R22" s="23"/>
    </row>
    <row r="23" spans="1:18" x14ac:dyDescent="0.2">
      <c r="A23" s="21">
        <v>14</v>
      </c>
      <c r="B23" s="61">
        <v>133</v>
      </c>
      <c r="C23" s="22"/>
      <c r="D23" s="73">
        <v>2017</v>
      </c>
      <c r="E23" s="61"/>
      <c r="F23" s="61"/>
      <c r="G23" s="66">
        <v>7</v>
      </c>
      <c r="H23" s="25"/>
      <c r="I23" s="9"/>
      <c r="J23" s="24"/>
      <c r="K23" s="26"/>
      <c r="L23" s="9"/>
      <c r="M23" s="9"/>
      <c r="N23" s="27"/>
      <c r="O23" s="23">
        <f t="shared" si="1"/>
        <v>7</v>
      </c>
      <c r="P23" s="28" t="str">
        <f t="shared" si="2"/>
        <v>F</v>
      </c>
      <c r="Q23" s="23">
        <f t="shared" si="3"/>
        <v>7</v>
      </c>
      <c r="R23" s="23"/>
    </row>
    <row r="24" spans="1:18" x14ac:dyDescent="0.2">
      <c r="A24" s="21">
        <v>15</v>
      </c>
      <c r="B24" s="61">
        <v>134</v>
      </c>
      <c r="C24" s="22"/>
      <c r="D24" s="73">
        <v>2017</v>
      </c>
      <c r="E24" s="61"/>
      <c r="F24" s="61"/>
      <c r="G24" s="66">
        <v>20</v>
      </c>
      <c r="H24" s="25"/>
      <c r="I24" s="9"/>
      <c r="J24" s="24"/>
      <c r="K24" s="26"/>
      <c r="L24" s="9"/>
      <c r="M24" s="9"/>
      <c r="N24" s="27"/>
      <c r="O24" s="23">
        <f t="shared" si="1"/>
        <v>20</v>
      </c>
      <c r="P24" s="28" t="str">
        <f t="shared" si="2"/>
        <v>F</v>
      </c>
      <c r="Q24" s="23">
        <f t="shared" si="3"/>
        <v>20</v>
      </c>
      <c r="R24" s="23"/>
    </row>
    <row r="25" spans="1:18" x14ac:dyDescent="0.2">
      <c r="A25" s="21">
        <v>16</v>
      </c>
      <c r="B25" s="61">
        <v>137</v>
      </c>
      <c r="C25" s="22"/>
      <c r="D25" s="73">
        <v>2017</v>
      </c>
      <c r="E25" s="61"/>
      <c r="F25" s="61"/>
      <c r="G25" s="66">
        <v>13</v>
      </c>
      <c r="H25" s="25"/>
      <c r="I25" s="9"/>
      <c r="J25" s="24"/>
      <c r="K25" s="26"/>
      <c r="L25" s="9"/>
      <c r="M25" s="9"/>
      <c r="N25" s="27"/>
      <c r="O25" s="23">
        <f t="shared" si="1"/>
        <v>13</v>
      </c>
      <c r="P25" s="28" t="str">
        <f t="shared" si="2"/>
        <v>F</v>
      </c>
      <c r="Q25" s="23">
        <f t="shared" si="3"/>
        <v>13</v>
      </c>
      <c r="R25" s="23"/>
    </row>
    <row r="26" spans="1:18" x14ac:dyDescent="0.2">
      <c r="A26" s="21">
        <v>17</v>
      </c>
      <c r="B26" s="61">
        <v>141</v>
      </c>
      <c r="C26" s="22"/>
      <c r="D26" s="73">
        <v>2017</v>
      </c>
      <c r="E26" s="61"/>
      <c r="F26" s="61"/>
      <c r="G26" s="66"/>
      <c r="H26" s="25"/>
      <c r="I26" s="9"/>
      <c r="J26" s="24"/>
      <c r="K26" s="26"/>
      <c r="L26" s="9"/>
      <c r="M26" s="9"/>
      <c r="N26" s="27"/>
      <c r="O26" s="23">
        <f t="shared" si="1"/>
        <v>0</v>
      </c>
      <c r="P26" s="28" t="str">
        <f t="shared" si="2"/>
        <v>F</v>
      </c>
      <c r="Q26" s="23">
        <f t="shared" si="3"/>
        <v>0</v>
      </c>
      <c r="R26" s="23"/>
    </row>
    <row r="27" spans="1:18" x14ac:dyDescent="0.2">
      <c r="A27" s="21">
        <v>18</v>
      </c>
      <c r="B27" s="61">
        <v>142</v>
      </c>
      <c r="C27" s="22"/>
      <c r="D27" s="73">
        <v>2017</v>
      </c>
      <c r="E27" s="61"/>
      <c r="F27" s="61"/>
      <c r="G27" s="66">
        <v>13</v>
      </c>
      <c r="H27" s="25"/>
      <c r="I27" s="9"/>
      <c r="J27" s="24"/>
      <c r="K27" s="26"/>
      <c r="L27" s="9"/>
      <c r="M27" s="9"/>
      <c r="N27" s="27"/>
      <c r="O27" s="23">
        <f t="shared" si="1"/>
        <v>13</v>
      </c>
      <c r="P27" s="28" t="str">
        <f t="shared" si="2"/>
        <v>F</v>
      </c>
      <c r="Q27" s="23">
        <f t="shared" si="3"/>
        <v>13</v>
      </c>
      <c r="R27" s="23"/>
    </row>
    <row r="28" spans="1:18" x14ac:dyDescent="0.2">
      <c r="A28" s="21">
        <v>19</v>
      </c>
      <c r="B28" s="61">
        <v>143</v>
      </c>
      <c r="C28" s="22"/>
      <c r="D28" s="73">
        <v>2017</v>
      </c>
      <c r="E28" s="61"/>
      <c r="F28" s="61"/>
      <c r="G28" s="66">
        <v>9</v>
      </c>
      <c r="H28" s="25"/>
      <c r="I28" s="9"/>
      <c r="J28" s="24"/>
      <c r="K28" s="26"/>
      <c r="L28" s="9"/>
      <c r="M28" s="9"/>
      <c r="N28" s="27"/>
      <c r="O28" s="23">
        <f t="shared" si="1"/>
        <v>9</v>
      </c>
      <c r="P28" s="28" t="str">
        <f t="shared" si="2"/>
        <v>F</v>
      </c>
      <c r="Q28" s="23">
        <f t="shared" si="3"/>
        <v>9</v>
      </c>
      <c r="R28" s="23"/>
    </row>
    <row r="29" spans="1:18" x14ac:dyDescent="0.2">
      <c r="A29" s="21">
        <v>20</v>
      </c>
      <c r="B29" s="61">
        <v>144</v>
      </c>
      <c r="C29" s="22"/>
      <c r="D29" s="73">
        <v>2017</v>
      </c>
      <c r="E29" s="61"/>
      <c r="F29" s="61"/>
      <c r="G29" s="66">
        <v>13</v>
      </c>
      <c r="H29" s="25"/>
      <c r="I29" s="9"/>
      <c r="J29" s="24"/>
      <c r="K29" s="26"/>
      <c r="L29" s="9"/>
      <c r="M29" s="9"/>
      <c r="N29" s="27"/>
      <c r="O29" s="23">
        <f t="shared" si="1"/>
        <v>13</v>
      </c>
      <c r="P29" s="28" t="str">
        <f t="shared" si="2"/>
        <v>F</v>
      </c>
      <c r="Q29" s="23">
        <f t="shared" si="3"/>
        <v>13</v>
      </c>
      <c r="R29" s="23"/>
    </row>
    <row r="30" spans="1:18" x14ac:dyDescent="0.2">
      <c r="A30" s="21">
        <v>21</v>
      </c>
      <c r="B30" s="61">
        <v>149</v>
      </c>
      <c r="C30" s="22"/>
      <c r="D30" s="73">
        <v>2017</v>
      </c>
      <c r="E30" s="61"/>
      <c r="F30" s="61"/>
      <c r="G30" s="66">
        <v>7</v>
      </c>
      <c r="H30" s="25"/>
      <c r="I30" s="9"/>
      <c r="J30" s="24"/>
      <c r="K30" s="26"/>
      <c r="L30" s="9"/>
      <c r="M30" s="9"/>
      <c r="N30" s="27"/>
      <c r="O30" s="23">
        <f t="shared" si="1"/>
        <v>7</v>
      </c>
      <c r="P30" s="28" t="str">
        <f t="shared" si="2"/>
        <v>F</v>
      </c>
      <c r="Q30" s="23">
        <f t="shared" si="3"/>
        <v>7</v>
      </c>
      <c r="R30" s="23"/>
    </row>
    <row r="31" spans="1:18" x14ac:dyDescent="0.2">
      <c r="A31" s="21">
        <v>22</v>
      </c>
      <c r="B31" s="61">
        <v>151</v>
      </c>
      <c r="C31" s="22"/>
      <c r="D31" s="73">
        <v>2017</v>
      </c>
      <c r="E31" s="61"/>
      <c r="F31" s="61"/>
      <c r="G31" s="66">
        <v>13</v>
      </c>
      <c r="H31" s="25"/>
      <c r="I31" s="9"/>
      <c r="J31" s="24"/>
      <c r="K31" s="26"/>
      <c r="L31" s="9"/>
      <c r="M31" s="9"/>
      <c r="N31" s="27"/>
      <c r="O31" s="23">
        <f t="shared" si="1"/>
        <v>13</v>
      </c>
      <c r="P31" s="28" t="str">
        <f t="shared" si="2"/>
        <v>F</v>
      </c>
      <c r="Q31" s="23">
        <f t="shared" si="3"/>
        <v>13</v>
      </c>
      <c r="R31" s="23"/>
    </row>
    <row r="32" spans="1:18" x14ac:dyDescent="0.2">
      <c r="A32" s="21">
        <v>23</v>
      </c>
      <c r="B32" s="61">
        <v>154</v>
      </c>
      <c r="C32" s="22"/>
      <c r="D32" s="73">
        <v>2017</v>
      </c>
      <c r="E32" s="61"/>
      <c r="F32" s="61"/>
      <c r="G32" s="66">
        <v>9</v>
      </c>
      <c r="H32" s="25"/>
      <c r="I32" s="9"/>
      <c r="J32" s="24"/>
      <c r="K32" s="26"/>
      <c r="L32" s="9"/>
      <c r="M32" s="9"/>
      <c r="N32" s="27"/>
      <c r="O32" s="23">
        <f t="shared" si="1"/>
        <v>9</v>
      </c>
      <c r="P32" s="28" t="str">
        <f t="shared" si="2"/>
        <v>F</v>
      </c>
      <c r="Q32" s="23">
        <f t="shared" si="3"/>
        <v>9</v>
      </c>
      <c r="R32" s="23"/>
    </row>
    <row r="33" spans="1:18" x14ac:dyDescent="0.2">
      <c r="A33" s="21">
        <v>24</v>
      </c>
      <c r="B33" s="61">
        <v>158</v>
      </c>
      <c r="C33" s="22"/>
      <c r="D33" s="73">
        <v>2017</v>
      </c>
      <c r="E33" s="61"/>
      <c r="F33" s="61"/>
      <c r="G33" s="66">
        <v>20</v>
      </c>
      <c r="H33" s="25"/>
      <c r="I33" s="9"/>
      <c r="J33" s="24"/>
      <c r="K33" s="26"/>
      <c r="L33" s="9"/>
      <c r="M33" s="9"/>
      <c r="N33" s="27"/>
      <c r="O33" s="23">
        <f t="shared" si="1"/>
        <v>20</v>
      </c>
      <c r="P33" s="28" t="str">
        <f t="shared" si="2"/>
        <v>F</v>
      </c>
      <c r="Q33" s="23">
        <f t="shared" si="3"/>
        <v>20</v>
      </c>
      <c r="R33" s="23"/>
    </row>
    <row r="34" spans="1:18" x14ac:dyDescent="0.2">
      <c r="A34" s="21">
        <v>25</v>
      </c>
      <c r="B34" s="61">
        <v>159</v>
      </c>
      <c r="C34" s="22"/>
      <c r="D34" s="73">
        <v>2017</v>
      </c>
      <c r="E34" s="61"/>
      <c r="F34" s="61"/>
      <c r="G34" s="66">
        <v>9</v>
      </c>
      <c r="H34" s="25"/>
      <c r="I34" s="9"/>
      <c r="J34" s="24"/>
      <c r="K34" s="26"/>
      <c r="L34" s="9"/>
      <c r="M34" s="9"/>
      <c r="N34" s="27"/>
      <c r="O34" s="23">
        <f t="shared" si="1"/>
        <v>9</v>
      </c>
      <c r="P34" s="28" t="str">
        <f t="shared" si="2"/>
        <v>F</v>
      </c>
      <c r="Q34" s="23">
        <f t="shared" si="3"/>
        <v>9</v>
      </c>
      <c r="R34" s="23"/>
    </row>
    <row r="35" spans="1:18" ht="13.5" thickBot="1" x14ac:dyDescent="0.25">
      <c r="A35" s="21">
        <v>26</v>
      </c>
      <c r="B35" s="62">
        <v>160</v>
      </c>
      <c r="C35" s="22"/>
      <c r="D35" s="74">
        <v>2017</v>
      </c>
      <c r="E35" s="62"/>
      <c r="F35" s="62"/>
      <c r="G35" s="66">
        <v>13</v>
      </c>
      <c r="H35" s="25"/>
      <c r="I35" s="9"/>
      <c r="J35" s="24"/>
      <c r="K35" s="26"/>
      <c r="L35" s="9"/>
      <c r="M35" s="9"/>
      <c r="N35" s="27"/>
      <c r="O35" s="23">
        <f t="shared" si="1"/>
        <v>13</v>
      </c>
      <c r="P35" s="28" t="str">
        <f t="shared" si="2"/>
        <v>F</v>
      </c>
      <c r="Q35" s="23">
        <f t="shared" si="3"/>
        <v>13</v>
      </c>
      <c r="R35" s="23"/>
    </row>
    <row r="36" spans="1:18" x14ac:dyDescent="0.2">
      <c r="A36" s="21">
        <v>27</v>
      </c>
      <c r="B36" s="60">
        <v>3</v>
      </c>
      <c r="C36" s="22"/>
      <c r="D36" s="72">
        <v>2016</v>
      </c>
      <c r="E36" s="60"/>
      <c r="F36" s="60"/>
      <c r="G36" s="66"/>
      <c r="H36" s="25"/>
      <c r="I36" s="9"/>
      <c r="J36" s="24"/>
      <c r="K36" s="26"/>
      <c r="L36" s="9"/>
      <c r="M36" s="9"/>
      <c r="N36" s="27"/>
      <c r="O36" s="23">
        <f t="shared" si="1"/>
        <v>0</v>
      </c>
      <c r="P36" s="28" t="str">
        <f t="shared" si="2"/>
        <v>F</v>
      </c>
      <c r="Q36" s="23">
        <f t="shared" si="3"/>
        <v>0</v>
      </c>
      <c r="R36" s="23"/>
    </row>
    <row r="37" spans="1:18" x14ac:dyDescent="0.2">
      <c r="A37" s="21">
        <v>28</v>
      </c>
      <c r="B37" s="61">
        <v>24</v>
      </c>
      <c r="C37" s="22"/>
      <c r="D37" s="73">
        <v>2016</v>
      </c>
      <c r="E37" s="61"/>
      <c r="F37" s="61"/>
      <c r="G37" s="66">
        <v>14</v>
      </c>
      <c r="H37" s="25"/>
      <c r="I37" s="9"/>
      <c r="J37" s="24"/>
      <c r="K37" s="26"/>
      <c r="L37" s="9"/>
      <c r="M37" s="9"/>
      <c r="N37" s="27"/>
      <c r="O37" s="23">
        <f t="shared" si="1"/>
        <v>14</v>
      </c>
      <c r="P37" s="28" t="str">
        <f t="shared" si="2"/>
        <v>F</v>
      </c>
      <c r="Q37" s="23">
        <f t="shared" si="3"/>
        <v>14</v>
      </c>
      <c r="R37" s="23"/>
    </row>
    <row r="38" spans="1:18" x14ac:dyDescent="0.2">
      <c r="A38" s="21">
        <v>29</v>
      </c>
      <c r="B38" s="61">
        <v>31</v>
      </c>
      <c r="C38" s="22"/>
      <c r="D38" s="73">
        <v>2016</v>
      </c>
      <c r="E38" s="61"/>
      <c r="F38" s="61"/>
      <c r="G38" s="66">
        <v>14</v>
      </c>
      <c r="H38" s="25"/>
      <c r="I38" s="9"/>
      <c r="J38" s="24"/>
      <c r="K38" s="26"/>
      <c r="L38" s="9"/>
      <c r="M38" s="9"/>
      <c r="N38" s="27"/>
      <c r="O38" s="23">
        <f t="shared" si="1"/>
        <v>14</v>
      </c>
      <c r="P38" s="28" t="str">
        <f t="shared" si="2"/>
        <v>F</v>
      </c>
      <c r="Q38" s="23">
        <f t="shared" si="3"/>
        <v>14</v>
      </c>
      <c r="R38" s="23"/>
    </row>
    <row r="39" spans="1:18" x14ac:dyDescent="0.2">
      <c r="A39" s="21">
        <v>30</v>
      </c>
      <c r="B39" s="61">
        <v>33</v>
      </c>
      <c r="C39" s="22"/>
      <c r="D39" s="73">
        <v>2016</v>
      </c>
      <c r="E39" s="61"/>
      <c r="F39" s="61"/>
      <c r="G39" s="66"/>
      <c r="H39" s="25"/>
      <c r="I39" s="9"/>
      <c r="J39" s="24"/>
      <c r="K39" s="26"/>
      <c r="L39" s="9"/>
      <c r="M39" s="9"/>
      <c r="N39" s="27"/>
      <c r="O39" s="23">
        <f t="shared" si="1"/>
        <v>0</v>
      </c>
      <c r="P39" s="28" t="str">
        <f t="shared" si="2"/>
        <v>F</v>
      </c>
      <c r="Q39" s="23">
        <f t="shared" si="3"/>
        <v>0</v>
      </c>
      <c r="R39" s="23"/>
    </row>
    <row r="40" spans="1:18" x14ac:dyDescent="0.2">
      <c r="A40" s="21">
        <v>31</v>
      </c>
      <c r="B40" s="61">
        <v>18</v>
      </c>
      <c r="C40" s="22"/>
      <c r="D40" s="73">
        <v>2015</v>
      </c>
      <c r="E40" s="61"/>
      <c r="F40" s="61"/>
      <c r="G40" s="66"/>
      <c r="H40" s="25"/>
      <c r="I40" s="9"/>
      <c r="J40" s="24"/>
      <c r="K40" s="26"/>
      <c r="L40" s="9"/>
      <c r="M40" s="9"/>
      <c r="N40" s="27"/>
      <c r="O40" s="23">
        <f t="shared" si="1"/>
        <v>0</v>
      </c>
      <c r="P40" s="28" t="str">
        <f t="shared" si="2"/>
        <v>F</v>
      </c>
      <c r="Q40" s="23">
        <f t="shared" si="3"/>
        <v>0</v>
      </c>
      <c r="R40" s="23"/>
    </row>
    <row r="41" spans="1:18" x14ac:dyDescent="0.2">
      <c r="A41" s="21">
        <v>32</v>
      </c>
      <c r="B41" s="61">
        <v>25</v>
      </c>
      <c r="C41" s="22"/>
      <c r="D41" s="73">
        <v>2015</v>
      </c>
      <c r="E41" s="61"/>
      <c r="F41" s="61"/>
      <c r="G41" s="66"/>
      <c r="H41" s="25"/>
      <c r="I41" s="9"/>
      <c r="J41" s="24"/>
      <c r="K41" s="26"/>
      <c r="L41" s="9"/>
      <c r="M41" s="9"/>
      <c r="N41" s="27"/>
      <c r="O41" s="23">
        <f t="shared" si="1"/>
        <v>0</v>
      </c>
      <c r="P41" s="28" t="str">
        <f t="shared" si="2"/>
        <v>F</v>
      </c>
      <c r="Q41" s="23">
        <f t="shared" si="3"/>
        <v>0</v>
      </c>
      <c r="R41" s="23"/>
    </row>
    <row r="42" spans="1:18" x14ac:dyDescent="0.2">
      <c r="A42" s="21">
        <v>33</v>
      </c>
      <c r="B42" s="61">
        <v>31</v>
      </c>
      <c r="C42" s="22"/>
      <c r="D42" s="73">
        <v>2015</v>
      </c>
      <c r="E42" s="61"/>
      <c r="F42" s="61"/>
      <c r="G42" s="66">
        <v>7</v>
      </c>
      <c r="H42" s="25"/>
      <c r="I42" s="9"/>
      <c r="J42" s="24"/>
      <c r="K42" s="26"/>
      <c r="L42" s="9"/>
      <c r="M42" s="9"/>
      <c r="N42" s="27"/>
      <c r="O42" s="23">
        <f t="shared" ref="O42:O71" si="4">G42+J42+N42</f>
        <v>7</v>
      </c>
      <c r="P42" s="28" t="str">
        <f t="shared" si="2"/>
        <v>F</v>
      </c>
      <c r="Q42" s="23">
        <f t="shared" si="3"/>
        <v>7</v>
      </c>
      <c r="R42" s="23"/>
    </row>
    <row r="43" spans="1:18" x14ac:dyDescent="0.2">
      <c r="A43" s="21">
        <v>34</v>
      </c>
      <c r="B43" s="61">
        <v>35</v>
      </c>
      <c r="C43" s="22"/>
      <c r="D43" s="73">
        <v>2015</v>
      </c>
      <c r="E43" s="61"/>
      <c r="F43" s="61"/>
      <c r="G43" s="66"/>
      <c r="H43" s="25"/>
      <c r="I43" s="9"/>
      <c r="J43" s="24"/>
      <c r="K43" s="26"/>
      <c r="L43" s="9"/>
      <c r="M43" s="9"/>
      <c r="N43" s="27"/>
      <c r="O43" s="23">
        <f t="shared" si="4"/>
        <v>0</v>
      </c>
      <c r="P43" s="28" t="str">
        <f t="shared" ref="P43:P71" si="5">IF(O43&lt;R$2,S$2,(IF(O43&lt;R$3,S$3,(IF(O43&lt;R$4,S$4,(IF(O43&lt;R$5,S$5,(IF(O43&lt;R$6,S$6,S$7)))))))))</f>
        <v>F</v>
      </c>
      <c r="Q43" s="23">
        <f t="shared" si="3"/>
        <v>0</v>
      </c>
      <c r="R43" s="23"/>
    </row>
    <row r="44" spans="1:18" x14ac:dyDescent="0.2">
      <c r="A44" s="21">
        <v>35</v>
      </c>
      <c r="B44" s="61">
        <v>38</v>
      </c>
      <c r="C44" s="22"/>
      <c r="D44" s="73">
        <v>2015</v>
      </c>
      <c r="E44" s="61"/>
      <c r="F44" s="61"/>
      <c r="G44" s="66"/>
      <c r="H44" s="25"/>
      <c r="I44" s="9"/>
      <c r="J44" s="24"/>
      <c r="K44" s="26"/>
      <c r="L44" s="9"/>
      <c r="M44" s="9"/>
      <c r="N44" s="27"/>
      <c r="O44" s="23">
        <f t="shared" si="4"/>
        <v>0</v>
      </c>
      <c r="P44" s="28" t="str">
        <f t="shared" si="5"/>
        <v>F</v>
      </c>
      <c r="Q44" s="23">
        <f t="shared" si="3"/>
        <v>0</v>
      </c>
      <c r="R44" s="23"/>
    </row>
    <row r="45" spans="1:18" x14ac:dyDescent="0.2">
      <c r="A45" s="21">
        <v>36</v>
      </c>
      <c r="B45" s="61">
        <v>1</v>
      </c>
      <c r="C45" s="22"/>
      <c r="D45" s="73">
        <v>2014</v>
      </c>
      <c r="E45" s="61"/>
      <c r="F45" s="61"/>
      <c r="G45" s="66"/>
      <c r="H45" s="25"/>
      <c r="I45" s="9"/>
      <c r="J45" s="24"/>
      <c r="K45" s="26"/>
      <c r="L45" s="9"/>
      <c r="M45" s="9"/>
      <c r="N45" s="27"/>
      <c r="O45" s="23">
        <f t="shared" si="4"/>
        <v>0</v>
      </c>
      <c r="P45" s="28" t="str">
        <f t="shared" si="5"/>
        <v>F</v>
      </c>
      <c r="Q45" s="23">
        <f t="shared" si="3"/>
        <v>0</v>
      </c>
      <c r="R45" s="23"/>
    </row>
    <row r="46" spans="1:18" x14ac:dyDescent="0.2">
      <c r="A46" s="21">
        <v>37</v>
      </c>
      <c r="B46" s="61">
        <v>8</v>
      </c>
      <c r="C46" s="22"/>
      <c r="D46" s="73">
        <v>2014</v>
      </c>
      <c r="E46" s="61"/>
      <c r="F46" s="61"/>
      <c r="G46" s="66"/>
      <c r="H46" s="25"/>
      <c r="I46" s="9"/>
      <c r="J46" s="24"/>
      <c r="K46" s="26"/>
      <c r="L46" s="9"/>
      <c r="M46" s="9"/>
      <c r="N46" s="27"/>
      <c r="O46" s="23">
        <f t="shared" si="4"/>
        <v>0</v>
      </c>
      <c r="P46" s="28" t="str">
        <f t="shared" si="5"/>
        <v>F</v>
      </c>
      <c r="Q46" s="23">
        <f t="shared" si="3"/>
        <v>0</v>
      </c>
      <c r="R46" s="23"/>
    </row>
    <row r="47" spans="1:18" x14ac:dyDescent="0.2">
      <c r="A47" s="21">
        <v>38</v>
      </c>
      <c r="B47" s="61">
        <v>23</v>
      </c>
      <c r="C47" s="22"/>
      <c r="D47" s="73">
        <v>2014</v>
      </c>
      <c r="E47" s="61"/>
      <c r="F47" s="61"/>
      <c r="G47" s="66">
        <v>14</v>
      </c>
      <c r="H47" s="25"/>
      <c r="I47" s="9"/>
      <c r="J47" s="24"/>
      <c r="K47" s="26"/>
      <c r="L47" s="9"/>
      <c r="M47" s="9"/>
      <c r="N47" s="27"/>
      <c r="O47" s="23">
        <f t="shared" si="4"/>
        <v>14</v>
      </c>
      <c r="P47" s="28" t="str">
        <f t="shared" si="5"/>
        <v>F</v>
      </c>
      <c r="Q47" s="23">
        <f t="shared" si="3"/>
        <v>14</v>
      </c>
      <c r="R47" s="23"/>
    </row>
    <row r="48" spans="1:18" x14ac:dyDescent="0.2">
      <c r="A48" s="21">
        <v>39</v>
      </c>
      <c r="B48" s="61">
        <v>30</v>
      </c>
      <c r="C48" s="22"/>
      <c r="D48" s="73">
        <v>2014</v>
      </c>
      <c r="E48" s="61"/>
      <c r="F48" s="61"/>
      <c r="G48" s="66"/>
      <c r="H48" s="25"/>
      <c r="I48" s="9"/>
      <c r="J48" s="24"/>
      <c r="K48" s="26"/>
      <c r="L48" s="9"/>
      <c r="M48" s="9"/>
      <c r="N48" s="27"/>
      <c r="O48" s="23">
        <f t="shared" si="4"/>
        <v>0</v>
      </c>
      <c r="P48" s="28" t="str">
        <f t="shared" si="5"/>
        <v>F</v>
      </c>
      <c r="Q48" s="23">
        <f t="shared" si="3"/>
        <v>0</v>
      </c>
      <c r="R48" s="23"/>
    </row>
    <row r="49" spans="1:18" x14ac:dyDescent="0.2">
      <c r="A49" s="21">
        <v>40</v>
      </c>
      <c r="B49" s="61">
        <v>237</v>
      </c>
      <c r="C49" s="22"/>
      <c r="D49" s="73">
        <v>2014</v>
      </c>
      <c r="E49" s="61"/>
      <c r="F49" s="61"/>
      <c r="G49" s="66">
        <v>14</v>
      </c>
      <c r="H49" s="25"/>
      <c r="I49" s="9"/>
      <c r="J49" s="24"/>
      <c r="K49" s="26"/>
      <c r="L49" s="9"/>
      <c r="M49" s="9"/>
      <c r="N49" s="27"/>
      <c r="O49" s="23">
        <f t="shared" si="4"/>
        <v>14</v>
      </c>
      <c r="P49" s="28" t="str">
        <f t="shared" si="5"/>
        <v>F</v>
      </c>
      <c r="Q49" s="23">
        <f t="shared" si="3"/>
        <v>14</v>
      </c>
      <c r="R49" s="23"/>
    </row>
    <row r="50" spans="1:18" x14ac:dyDescent="0.2">
      <c r="A50" s="21">
        <v>41</v>
      </c>
      <c r="B50" s="61">
        <v>3</v>
      </c>
      <c r="C50" s="22"/>
      <c r="D50" s="73">
        <v>2013</v>
      </c>
      <c r="E50" s="61"/>
      <c r="F50" s="61"/>
      <c r="G50" s="66"/>
      <c r="H50" s="25"/>
      <c r="I50" s="9"/>
      <c r="J50" s="24"/>
      <c r="K50" s="26"/>
      <c r="L50" s="9"/>
      <c r="M50" s="9"/>
      <c r="N50" s="27"/>
      <c r="O50" s="23">
        <f t="shared" si="4"/>
        <v>0</v>
      </c>
      <c r="P50" s="28" t="str">
        <f t="shared" si="5"/>
        <v>F</v>
      </c>
      <c r="Q50" s="23">
        <f t="shared" si="3"/>
        <v>0</v>
      </c>
      <c r="R50" s="23"/>
    </row>
    <row r="51" spans="1:18" x14ac:dyDescent="0.2">
      <c r="A51" s="21">
        <v>42</v>
      </c>
      <c r="B51" s="61">
        <v>19</v>
      </c>
      <c r="C51" s="22"/>
      <c r="D51" s="73">
        <v>2011</v>
      </c>
      <c r="E51" s="61"/>
      <c r="F51" s="61"/>
      <c r="G51" s="66">
        <v>7</v>
      </c>
      <c r="H51" s="25"/>
      <c r="I51" s="9"/>
      <c r="J51" s="24"/>
      <c r="K51" s="26"/>
      <c r="L51" s="9"/>
      <c r="M51" s="9"/>
      <c r="N51" s="27"/>
      <c r="O51" s="23">
        <f t="shared" si="4"/>
        <v>7</v>
      </c>
      <c r="P51" s="28" t="str">
        <f t="shared" si="5"/>
        <v>F</v>
      </c>
      <c r="Q51" s="23">
        <f t="shared" si="3"/>
        <v>7</v>
      </c>
      <c r="R51" s="23"/>
    </row>
    <row r="52" spans="1:18" ht="13.5" thickBot="1" x14ac:dyDescent="0.25">
      <c r="A52" s="21">
        <v>43</v>
      </c>
      <c r="B52" s="62">
        <v>90</v>
      </c>
      <c r="C52" s="22"/>
      <c r="D52" s="74">
        <v>2007</v>
      </c>
      <c r="E52" s="62"/>
      <c r="F52" s="62"/>
      <c r="G52" s="66">
        <v>7</v>
      </c>
      <c r="H52" s="25"/>
      <c r="I52" s="9"/>
      <c r="J52" s="24"/>
      <c r="K52" s="26"/>
      <c r="L52" s="9"/>
      <c r="M52" s="9"/>
      <c r="N52" s="27"/>
      <c r="O52" s="23">
        <f t="shared" si="4"/>
        <v>7</v>
      </c>
      <c r="P52" s="28" t="str">
        <f t="shared" si="5"/>
        <v>F</v>
      </c>
      <c r="Q52" s="23">
        <f t="shared" si="3"/>
        <v>7</v>
      </c>
      <c r="R52" s="23"/>
    </row>
    <row r="53" spans="1:18" x14ac:dyDescent="0.2">
      <c r="A53" s="21">
        <v>44</v>
      </c>
      <c r="B53" s="60">
        <v>124</v>
      </c>
      <c r="C53" s="22"/>
      <c r="D53" s="72">
        <v>2016</v>
      </c>
      <c r="E53" s="60"/>
      <c r="F53" s="60"/>
      <c r="G53" s="66">
        <v>15</v>
      </c>
      <c r="H53" s="25"/>
      <c r="I53" s="9"/>
      <c r="J53" s="24"/>
      <c r="K53" s="26"/>
      <c r="L53" s="9"/>
      <c r="M53" s="9"/>
      <c r="N53" s="27"/>
      <c r="O53" s="23">
        <f t="shared" si="4"/>
        <v>15</v>
      </c>
      <c r="P53" s="28" t="str">
        <f t="shared" si="5"/>
        <v>F</v>
      </c>
      <c r="Q53" s="23">
        <f t="shared" si="3"/>
        <v>15</v>
      </c>
      <c r="R53" s="23"/>
    </row>
    <row r="54" spans="1:18" x14ac:dyDescent="0.2">
      <c r="A54" s="21">
        <v>45</v>
      </c>
      <c r="B54" s="61">
        <v>128</v>
      </c>
      <c r="C54" s="22"/>
      <c r="D54" s="73">
        <v>2016</v>
      </c>
      <c r="E54" s="61"/>
      <c r="F54" s="61"/>
      <c r="G54" s="66"/>
      <c r="H54" s="25"/>
      <c r="I54" s="9"/>
      <c r="J54" s="24"/>
      <c r="K54" s="26"/>
      <c r="L54" s="9"/>
      <c r="M54" s="9"/>
      <c r="N54" s="27"/>
      <c r="O54" s="23">
        <f t="shared" si="4"/>
        <v>0</v>
      </c>
      <c r="P54" s="28" t="str">
        <f t="shared" si="5"/>
        <v>F</v>
      </c>
      <c r="Q54" s="23">
        <f t="shared" si="3"/>
        <v>0</v>
      </c>
      <c r="R54" s="23"/>
    </row>
    <row r="55" spans="1:18" x14ac:dyDescent="0.2">
      <c r="A55" s="21">
        <v>46</v>
      </c>
      <c r="B55" s="61">
        <v>143</v>
      </c>
      <c r="C55" s="22"/>
      <c r="D55" s="73">
        <v>2016</v>
      </c>
      <c r="E55" s="61"/>
      <c r="F55" s="61"/>
      <c r="G55" s="66">
        <v>15</v>
      </c>
      <c r="H55" s="25"/>
      <c r="I55" s="9"/>
      <c r="J55" s="24"/>
      <c r="K55" s="26"/>
      <c r="L55" s="9"/>
      <c r="M55" s="9"/>
      <c r="N55" s="27"/>
      <c r="O55" s="23">
        <f t="shared" si="4"/>
        <v>15</v>
      </c>
      <c r="P55" s="28" t="str">
        <f t="shared" si="5"/>
        <v>F</v>
      </c>
      <c r="Q55" s="23">
        <f t="shared" si="3"/>
        <v>15</v>
      </c>
      <c r="R55" s="23"/>
    </row>
    <row r="56" spans="1:18" x14ac:dyDescent="0.2">
      <c r="A56" s="21">
        <v>47</v>
      </c>
      <c r="B56" s="61">
        <v>146</v>
      </c>
      <c r="C56" s="22"/>
      <c r="D56" s="73">
        <v>2016</v>
      </c>
      <c r="E56" s="61"/>
      <c r="F56" s="61"/>
      <c r="G56" s="66"/>
      <c r="H56" s="25"/>
      <c r="I56" s="9"/>
      <c r="J56" s="24"/>
      <c r="K56" s="26"/>
      <c r="L56" s="9"/>
      <c r="M56" s="9"/>
      <c r="N56" s="27"/>
      <c r="O56" s="23">
        <f t="shared" si="4"/>
        <v>0</v>
      </c>
      <c r="P56" s="28" t="str">
        <f t="shared" si="5"/>
        <v>F</v>
      </c>
      <c r="Q56" s="23">
        <f t="shared" si="3"/>
        <v>0</v>
      </c>
      <c r="R56" s="23"/>
    </row>
    <row r="57" spans="1:18" x14ac:dyDescent="0.2">
      <c r="A57" s="21">
        <v>48</v>
      </c>
      <c r="B57" s="61">
        <v>149</v>
      </c>
      <c r="C57" s="22"/>
      <c r="D57" s="73">
        <v>2016</v>
      </c>
      <c r="E57" s="61"/>
      <c r="F57" s="61"/>
      <c r="G57" s="66">
        <v>15</v>
      </c>
      <c r="H57" s="25"/>
      <c r="I57" s="9"/>
      <c r="J57" s="24"/>
      <c r="K57" s="26"/>
      <c r="L57" s="9"/>
      <c r="M57" s="9"/>
      <c r="N57" s="27"/>
      <c r="O57" s="23">
        <f t="shared" si="4"/>
        <v>15</v>
      </c>
      <c r="P57" s="28" t="str">
        <f t="shared" si="5"/>
        <v>F</v>
      </c>
      <c r="Q57" s="23">
        <f t="shared" si="3"/>
        <v>15</v>
      </c>
      <c r="R57" s="23"/>
    </row>
    <row r="58" spans="1:18" x14ac:dyDescent="0.2">
      <c r="A58" s="21">
        <v>49</v>
      </c>
      <c r="B58" s="61">
        <v>151</v>
      </c>
      <c r="C58" s="22"/>
      <c r="D58" s="73">
        <v>2016</v>
      </c>
      <c r="E58" s="61"/>
      <c r="F58" s="61"/>
      <c r="G58" s="66">
        <v>15</v>
      </c>
      <c r="H58" s="25"/>
      <c r="I58" s="9"/>
      <c r="J58" s="24"/>
      <c r="K58" s="26"/>
      <c r="L58" s="9"/>
      <c r="M58" s="9"/>
      <c r="N58" s="27"/>
      <c r="O58" s="23">
        <f t="shared" si="4"/>
        <v>15</v>
      </c>
      <c r="P58" s="28" t="str">
        <f t="shared" si="5"/>
        <v>F</v>
      </c>
      <c r="Q58" s="23">
        <f t="shared" si="3"/>
        <v>15</v>
      </c>
      <c r="R58" s="23"/>
    </row>
    <row r="59" spans="1:18" x14ac:dyDescent="0.2">
      <c r="A59" s="21">
        <v>50</v>
      </c>
      <c r="B59" s="61">
        <v>152</v>
      </c>
      <c r="C59" s="22"/>
      <c r="D59" s="73">
        <v>2016</v>
      </c>
      <c r="E59" s="61"/>
      <c r="F59" s="61"/>
      <c r="G59" s="66"/>
      <c r="H59" s="25"/>
      <c r="I59" s="9"/>
      <c r="J59" s="24"/>
      <c r="K59" s="26"/>
      <c r="L59" s="9"/>
      <c r="M59" s="9"/>
      <c r="N59" s="27"/>
      <c r="O59" s="23">
        <f t="shared" si="4"/>
        <v>0</v>
      </c>
      <c r="P59" s="28" t="str">
        <f t="shared" si="5"/>
        <v>F</v>
      </c>
      <c r="Q59" s="23">
        <f t="shared" si="3"/>
        <v>0</v>
      </c>
      <c r="R59" s="23"/>
    </row>
    <row r="60" spans="1:18" x14ac:dyDescent="0.2">
      <c r="A60" s="21">
        <v>51</v>
      </c>
      <c r="B60" s="61">
        <v>153</v>
      </c>
      <c r="C60" s="22"/>
      <c r="D60" s="73">
        <v>2016</v>
      </c>
      <c r="E60" s="61"/>
      <c r="F60" s="61"/>
      <c r="G60" s="66"/>
      <c r="H60" s="25"/>
      <c r="I60" s="9"/>
      <c r="J60" s="24"/>
      <c r="K60" s="26"/>
      <c r="L60" s="9"/>
      <c r="M60" s="9"/>
      <c r="N60" s="27"/>
      <c r="O60" s="23">
        <f t="shared" si="4"/>
        <v>0</v>
      </c>
      <c r="P60" s="28" t="str">
        <f t="shared" si="5"/>
        <v>F</v>
      </c>
      <c r="Q60" s="23">
        <f t="shared" si="3"/>
        <v>0</v>
      </c>
      <c r="R60" s="23"/>
    </row>
    <row r="61" spans="1:18" x14ac:dyDescent="0.2">
      <c r="A61" s="21">
        <v>52</v>
      </c>
      <c r="B61" s="61">
        <v>150</v>
      </c>
      <c r="C61" s="22"/>
      <c r="D61" s="73">
        <v>2015</v>
      </c>
      <c r="E61" s="61"/>
      <c r="F61" s="61"/>
      <c r="G61" s="66"/>
      <c r="H61" s="25"/>
      <c r="I61" s="9"/>
      <c r="J61" s="24"/>
      <c r="K61" s="26"/>
      <c r="L61" s="9"/>
      <c r="M61" s="9"/>
      <c r="N61" s="27"/>
      <c r="O61" s="23">
        <f t="shared" si="4"/>
        <v>0</v>
      </c>
      <c r="P61" s="28" t="str">
        <f t="shared" si="5"/>
        <v>F</v>
      </c>
      <c r="Q61" s="23">
        <f t="shared" si="3"/>
        <v>0</v>
      </c>
      <c r="R61" s="23"/>
    </row>
    <row r="62" spans="1:18" x14ac:dyDescent="0.2">
      <c r="A62" s="21">
        <v>53</v>
      </c>
      <c r="B62" s="61">
        <v>151</v>
      </c>
      <c r="C62" s="22"/>
      <c r="D62" s="73">
        <v>2015</v>
      </c>
      <c r="E62" s="61"/>
      <c r="F62" s="61"/>
      <c r="G62" s="66"/>
      <c r="H62" s="25"/>
      <c r="I62" s="9"/>
      <c r="J62" s="24"/>
      <c r="K62" s="26"/>
      <c r="L62" s="9"/>
      <c r="M62" s="9"/>
      <c r="N62" s="27"/>
      <c r="O62" s="23">
        <f t="shared" si="4"/>
        <v>0</v>
      </c>
      <c r="P62" s="28" t="str">
        <f t="shared" si="5"/>
        <v>F</v>
      </c>
      <c r="Q62" s="23">
        <f t="shared" si="3"/>
        <v>0</v>
      </c>
      <c r="R62" s="23"/>
    </row>
    <row r="63" spans="1:18" x14ac:dyDescent="0.2">
      <c r="A63" s="21">
        <v>54</v>
      </c>
      <c r="B63" s="61">
        <v>175</v>
      </c>
      <c r="C63" s="22"/>
      <c r="D63" s="73">
        <v>2014</v>
      </c>
      <c r="E63" s="61"/>
      <c r="F63" s="61"/>
      <c r="G63" s="66"/>
      <c r="H63" s="25"/>
      <c r="I63" s="9"/>
      <c r="J63" s="24"/>
      <c r="K63" s="26"/>
      <c r="L63" s="9"/>
      <c r="M63" s="9"/>
      <c r="N63" s="27"/>
      <c r="O63" s="23">
        <f t="shared" si="4"/>
        <v>0</v>
      </c>
      <c r="P63" s="28" t="str">
        <f t="shared" si="5"/>
        <v>F</v>
      </c>
      <c r="Q63" s="23">
        <f t="shared" si="3"/>
        <v>0</v>
      </c>
      <c r="R63" s="23"/>
    </row>
    <row r="64" spans="1:18" x14ac:dyDescent="0.2">
      <c r="A64" s="21">
        <v>55</v>
      </c>
      <c r="B64" s="61">
        <v>178</v>
      </c>
      <c r="C64" s="22"/>
      <c r="D64" s="73">
        <v>2014</v>
      </c>
      <c r="E64" s="61"/>
      <c r="F64" s="61"/>
      <c r="G64" s="66">
        <v>14</v>
      </c>
      <c r="H64" s="25"/>
      <c r="I64" s="9"/>
      <c r="J64" s="24"/>
      <c r="K64" s="26"/>
      <c r="L64" s="9"/>
      <c r="M64" s="9"/>
      <c r="N64" s="27"/>
      <c r="O64" s="23">
        <f t="shared" si="4"/>
        <v>14</v>
      </c>
      <c r="P64" s="28" t="str">
        <f t="shared" si="5"/>
        <v>F</v>
      </c>
      <c r="Q64" s="23">
        <f t="shared" si="3"/>
        <v>14</v>
      </c>
      <c r="R64" s="23"/>
    </row>
    <row r="65" spans="1:18" x14ac:dyDescent="0.2">
      <c r="A65" s="21">
        <v>56</v>
      </c>
      <c r="B65" s="61">
        <v>186</v>
      </c>
      <c r="C65" s="22"/>
      <c r="D65" s="73">
        <v>2014</v>
      </c>
      <c r="E65" s="61"/>
      <c r="F65" s="61"/>
      <c r="G65" s="66"/>
      <c r="H65" s="25"/>
      <c r="I65" s="9"/>
      <c r="J65" s="24"/>
      <c r="K65" s="26"/>
      <c r="L65" s="9"/>
      <c r="M65" s="9"/>
      <c r="N65" s="27"/>
      <c r="O65" s="23">
        <f t="shared" si="4"/>
        <v>0</v>
      </c>
      <c r="P65" s="28" t="str">
        <f t="shared" si="5"/>
        <v>F</v>
      </c>
      <c r="Q65" s="23">
        <f t="shared" si="3"/>
        <v>0</v>
      </c>
      <c r="R65" s="23"/>
    </row>
    <row r="66" spans="1:18" ht="13.5" thickBot="1" x14ac:dyDescent="0.25">
      <c r="A66" s="21">
        <v>57</v>
      </c>
      <c r="B66" s="62">
        <v>153</v>
      </c>
      <c r="C66" s="22"/>
      <c r="D66" s="74">
        <v>2013</v>
      </c>
      <c r="E66" s="62"/>
      <c r="F66" s="62"/>
      <c r="G66" s="66"/>
      <c r="H66" s="25"/>
      <c r="I66" s="9"/>
      <c r="J66" s="24"/>
      <c r="K66" s="26"/>
      <c r="L66" s="9"/>
      <c r="M66" s="9"/>
      <c r="N66" s="27"/>
      <c r="O66" s="23">
        <f t="shared" si="4"/>
        <v>0</v>
      </c>
      <c r="P66" s="28" t="str">
        <f t="shared" si="5"/>
        <v>F</v>
      </c>
      <c r="Q66" s="23">
        <f t="shared" si="3"/>
        <v>0</v>
      </c>
      <c r="R66" s="23"/>
    </row>
    <row r="67" spans="1:18" ht="13.5" thickBot="1" x14ac:dyDescent="0.25">
      <c r="A67" s="21">
        <v>58</v>
      </c>
      <c r="B67" s="63">
        <v>110</v>
      </c>
      <c r="C67" s="22"/>
      <c r="D67" s="75">
        <v>2017</v>
      </c>
      <c r="E67" s="63"/>
      <c r="F67" s="63"/>
      <c r="G67" s="66">
        <v>20</v>
      </c>
      <c r="H67" s="25"/>
      <c r="I67" s="9"/>
      <c r="J67" s="24"/>
      <c r="K67" s="26"/>
      <c r="L67" s="9"/>
      <c r="M67" s="9"/>
      <c r="N67" s="27"/>
      <c r="O67" s="23">
        <f t="shared" si="4"/>
        <v>20</v>
      </c>
      <c r="P67" s="28" t="str">
        <f t="shared" si="5"/>
        <v>F</v>
      </c>
      <c r="Q67" s="23">
        <f t="shared" si="3"/>
        <v>20</v>
      </c>
      <c r="R67" s="23"/>
    </row>
    <row r="68" spans="1:18" ht="15" x14ac:dyDescent="0.2">
      <c r="A68" s="21">
        <v>59</v>
      </c>
      <c r="B68" s="29"/>
      <c r="C68" s="22"/>
      <c r="D68" s="39"/>
      <c r="E68" s="64"/>
      <c r="F68" s="29"/>
      <c r="G68" s="66"/>
      <c r="H68" s="25"/>
      <c r="I68" s="9"/>
      <c r="J68" s="24"/>
      <c r="K68" s="26"/>
      <c r="L68" s="9"/>
      <c r="M68" s="9"/>
      <c r="N68" s="27"/>
      <c r="O68" s="23">
        <f t="shared" si="4"/>
        <v>0</v>
      </c>
      <c r="P68" s="28" t="str">
        <f t="shared" si="5"/>
        <v>F</v>
      </c>
      <c r="Q68" s="23">
        <f t="shared" si="3"/>
        <v>0</v>
      </c>
      <c r="R68" s="23"/>
    </row>
    <row r="69" spans="1:18" ht="15" x14ac:dyDescent="0.2">
      <c r="A69" s="21">
        <v>60</v>
      </c>
      <c r="B69" s="29"/>
      <c r="C69" s="22"/>
      <c r="D69" s="39"/>
      <c r="E69" s="64"/>
      <c r="F69" s="64"/>
      <c r="G69" s="66"/>
      <c r="H69" s="25"/>
      <c r="I69" s="9"/>
      <c r="J69" s="24"/>
      <c r="K69" s="9"/>
      <c r="L69" s="9"/>
      <c r="M69" s="9"/>
      <c r="N69" s="27"/>
      <c r="O69" s="23">
        <f t="shared" si="4"/>
        <v>0</v>
      </c>
      <c r="P69" s="28" t="str">
        <f t="shared" si="5"/>
        <v>F</v>
      </c>
      <c r="Q69" s="23">
        <f t="shared" si="3"/>
        <v>0</v>
      </c>
      <c r="R69" s="23"/>
    </row>
    <row r="70" spans="1:18" ht="15" x14ac:dyDescent="0.2">
      <c r="A70" s="21">
        <v>61</v>
      </c>
      <c r="B70" s="29"/>
      <c r="D70" s="39"/>
      <c r="E70" s="64"/>
      <c r="F70" s="64"/>
      <c r="G70" s="66"/>
      <c r="J70" s="24"/>
      <c r="N70" s="27"/>
      <c r="O70" s="23">
        <f t="shared" si="4"/>
        <v>0</v>
      </c>
      <c r="P70" s="28" t="str">
        <f t="shared" si="5"/>
        <v>F</v>
      </c>
      <c r="Q70" s="23">
        <f t="shared" si="3"/>
        <v>0</v>
      </c>
    </row>
    <row r="71" spans="1:18" ht="15" x14ac:dyDescent="0.2">
      <c r="A71" s="21">
        <v>62</v>
      </c>
      <c r="B71" s="29"/>
      <c r="D71" s="39"/>
      <c r="E71" s="64"/>
      <c r="F71" s="64"/>
      <c r="G71" s="66"/>
      <c r="J71" s="24"/>
      <c r="N71" s="27"/>
      <c r="O71" s="23">
        <f t="shared" si="4"/>
        <v>0</v>
      </c>
      <c r="P71" s="28" t="str">
        <f t="shared" si="5"/>
        <v>F</v>
      </c>
      <c r="Q71" s="23">
        <f t="shared" si="3"/>
        <v>0</v>
      </c>
    </row>
    <row r="72" spans="1:18" ht="15" x14ac:dyDescent="0.2">
      <c r="A72" s="21">
        <v>63</v>
      </c>
      <c r="B72" s="29"/>
      <c r="D72" s="39"/>
      <c r="E72" s="64"/>
      <c r="F72" s="64"/>
      <c r="G72" s="66"/>
      <c r="J72" s="24"/>
      <c r="N72" s="27"/>
      <c r="O72" s="23">
        <f>G72+J72+N72</f>
        <v>0</v>
      </c>
      <c r="P72" s="28" t="str">
        <f>IF(O72&lt;R$2,S$2,(IF(O72&lt;R$3,S$3,(IF(O72&lt;R$4,S$4,(IF(O72&lt;R$5,S$5,(IF(O72&lt;R$6,S$6,S$7)))))))))</f>
        <v>F</v>
      </c>
      <c r="Q72" s="23">
        <f>O72-N72</f>
        <v>0</v>
      </c>
    </row>
    <row r="73" spans="1:18" ht="15" x14ac:dyDescent="0.2">
      <c r="A73" s="27">
        <v>64</v>
      </c>
      <c r="B73" s="29"/>
      <c r="D73" s="39"/>
      <c r="E73" s="64"/>
      <c r="F73" s="64"/>
      <c r="G73" s="66"/>
      <c r="J73" s="24"/>
      <c r="K73" s="26"/>
      <c r="N73" s="27"/>
      <c r="O73" s="23">
        <f>G73+J73+N73</f>
        <v>0</v>
      </c>
      <c r="P73" s="28" t="str">
        <f>IF(O73&lt;R$2,S$2,(IF(O73&lt;R$3,S$3,(IF(O73&lt;R$4,S$4,(IF(O73&lt;R$5,S$5,(IF(O73&lt;R$6,S$6,S$7)))))))))</f>
        <v>F</v>
      </c>
      <c r="Q73" s="23">
        <f t="shared" si="3"/>
        <v>0</v>
      </c>
    </row>
    <row r="74" spans="1:18" ht="15" x14ac:dyDescent="0.2">
      <c r="A74" s="30">
        <v>65</v>
      </c>
      <c r="B74" s="29"/>
      <c r="D74" s="39"/>
      <c r="E74" s="64"/>
      <c r="F74" s="64"/>
      <c r="G74" s="66"/>
      <c r="H74" s="31"/>
      <c r="J74" s="24"/>
      <c r="K74" s="31"/>
      <c r="N74" s="27"/>
      <c r="O74" s="23">
        <f t="shared" ref="O74:O86" si="6">G74+J74+N74</f>
        <v>0</v>
      </c>
      <c r="P74" s="28" t="str">
        <f t="shared" ref="P74:P86" si="7">IF(O74&lt;R$2,S$2,(IF(O74&lt;R$3,S$3,(IF(O74&lt;R$4,S$4,(IF(O74&lt;R$5,S$5,(IF(O74&lt;R$6,S$6,S$7)))))))))</f>
        <v>F</v>
      </c>
      <c r="Q74" s="23">
        <f t="shared" si="3"/>
        <v>0</v>
      </c>
    </row>
    <row r="75" spans="1:18" ht="15" x14ac:dyDescent="0.2">
      <c r="A75" s="30">
        <v>66</v>
      </c>
      <c r="B75" s="29"/>
      <c r="D75" s="39"/>
      <c r="E75" s="64"/>
      <c r="F75" s="64"/>
      <c r="G75" s="66"/>
      <c r="H75" s="31"/>
      <c r="J75" s="24"/>
      <c r="K75" s="31"/>
      <c r="N75" s="27"/>
      <c r="O75" s="23">
        <f t="shared" si="6"/>
        <v>0</v>
      </c>
      <c r="P75" s="28" t="str">
        <f t="shared" si="7"/>
        <v>F</v>
      </c>
      <c r="Q75" s="23">
        <f t="shared" ref="Q75:Q86" si="8">O75-N75</f>
        <v>0</v>
      </c>
    </row>
    <row r="76" spans="1:18" ht="15" x14ac:dyDescent="0.2">
      <c r="A76" s="30">
        <v>67</v>
      </c>
      <c r="B76" s="29"/>
      <c r="D76" s="39"/>
      <c r="E76" s="64"/>
      <c r="F76" s="64"/>
      <c r="G76" s="66"/>
      <c r="H76" s="31"/>
      <c r="J76" s="24"/>
      <c r="K76" s="31"/>
      <c r="N76" s="27"/>
      <c r="O76" s="23">
        <f t="shared" si="6"/>
        <v>0</v>
      </c>
      <c r="P76" s="28" t="str">
        <f t="shared" si="7"/>
        <v>F</v>
      </c>
      <c r="Q76" s="23">
        <f t="shared" si="8"/>
        <v>0</v>
      </c>
    </row>
    <row r="77" spans="1:18" ht="15" x14ac:dyDescent="0.2">
      <c r="A77" s="30">
        <v>68</v>
      </c>
      <c r="B77" s="29"/>
      <c r="D77" s="39"/>
      <c r="E77" s="64"/>
      <c r="F77" s="64"/>
      <c r="G77" s="66"/>
      <c r="H77" s="31"/>
      <c r="J77" s="24"/>
      <c r="K77" s="31"/>
      <c r="N77" s="27"/>
      <c r="O77" s="23">
        <f t="shared" si="6"/>
        <v>0</v>
      </c>
      <c r="P77" s="28" t="str">
        <f t="shared" si="7"/>
        <v>F</v>
      </c>
      <c r="Q77" s="23">
        <f t="shared" si="8"/>
        <v>0</v>
      </c>
    </row>
    <row r="78" spans="1:18" ht="15" x14ac:dyDescent="0.2">
      <c r="A78" s="30">
        <v>69</v>
      </c>
      <c r="B78" s="29"/>
      <c r="D78" s="39"/>
      <c r="E78" s="64"/>
      <c r="F78" s="64"/>
      <c r="G78" s="66"/>
      <c r="H78" s="31"/>
      <c r="J78" s="24"/>
      <c r="K78" s="31"/>
      <c r="N78" s="27"/>
      <c r="O78" s="23">
        <f t="shared" si="6"/>
        <v>0</v>
      </c>
      <c r="P78" s="28" t="str">
        <f t="shared" si="7"/>
        <v>F</v>
      </c>
      <c r="Q78" s="23">
        <f t="shared" si="8"/>
        <v>0</v>
      </c>
    </row>
    <row r="79" spans="1:18" ht="15" x14ac:dyDescent="0.2">
      <c r="A79" s="30">
        <v>70</v>
      </c>
      <c r="B79" s="29"/>
      <c r="D79" s="39"/>
      <c r="E79" s="64"/>
      <c r="F79" s="64"/>
      <c r="G79" s="66"/>
      <c r="H79" s="31"/>
      <c r="J79" s="24"/>
      <c r="K79" s="31"/>
      <c r="N79" s="27"/>
      <c r="O79" s="23">
        <f t="shared" si="6"/>
        <v>0</v>
      </c>
      <c r="P79" s="28" t="str">
        <f t="shared" si="7"/>
        <v>F</v>
      </c>
      <c r="Q79" s="23">
        <f t="shared" si="8"/>
        <v>0</v>
      </c>
    </row>
    <row r="80" spans="1:18" ht="15" x14ac:dyDescent="0.2">
      <c r="A80" s="30">
        <v>71</v>
      </c>
      <c r="B80" s="29"/>
      <c r="D80" s="39"/>
      <c r="E80" s="64"/>
      <c r="F80" s="64"/>
      <c r="G80" s="66"/>
      <c r="H80" s="31"/>
      <c r="J80" s="24"/>
      <c r="K80" s="31"/>
      <c r="N80" s="27"/>
      <c r="O80" s="23">
        <f t="shared" si="6"/>
        <v>0</v>
      </c>
      <c r="P80" s="28" t="str">
        <f t="shared" si="7"/>
        <v>F</v>
      </c>
      <c r="Q80" s="23">
        <f t="shared" si="8"/>
        <v>0</v>
      </c>
    </row>
    <row r="81" spans="1:17" ht="15" x14ac:dyDescent="0.2">
      <c r="A81" s="30">
        <v>72</v>
      </c>
      <c r="B81" s="29"/>
      <c r="D81" s="39"/>
      <c r="E81" s="64"/>
      <c r="F81" s="64"/>
      <c r="G81" s="66"/>
      <c r="H81" s="31"/>
      <c r="J81" s="24"/>
      <c r="K81" s="31"/>
      <c r="N81" s="27"/>
      <c r="O81" s="23">
        <f t="shared" si="6"/>
        <v>0</v>
      </c>
      <c r="P81" s="28" t="str">
        <f t="shared" si="7"/>
        <v>F</v>
      </c>
      <c r="Q81" s="23">
        <f t="shared" si="8"/>
        <v>0</v>
      </c>
    </row>
    <row r="82" spans="1:17" ht="15" x14ac:dyDescent="0.2">
      <c r="A82" s="30">
        <v>73</v>
      </c>
      <c r="B82" s="29"/>
      <c r="D82" s="39"/>
      <c r="E82" s="64"/>
      <c r="F82" s="64"/>
      <c r="G82" s="66"/>
      <c r="H82" s="31"/>
      <c r="J82" s="24"/>
      <c r="K82" s="31"/>
      <c r="N82" s="27"/>
      <c r="O82" s="23">
        <f t="shared" si="6"/>
        <v>0</v>
      </c>
      <c r="P82" s="28" t="str">
        <f t="shared" si="7"/>
        <v>F</v>
      </c>
      <c r="Q82" s="23">
        <f t="shared" si="8"/>
        <v>0</v>
      </c>
    </row>
    <row r="83" spans="1:17" ht="15" x14ac:dyDescent="0.2">
      <c r="A83" s="30">
        <v>74</v>
      </c>
      <c r="B83" s="29"/>
      <c r="D83" s="39"/>
      <c r="E83" s="64"/>
      <c r="F83" s="64"/>
      <c r="G83" s="66"/>
      <c r="H83" s="31"/>
      <c r="J83" s="24"/>
      <c r="K83" s="31"/>
      <c r="N83" s="27"/>
      <c r="O83" s="23">
        <f t="shared" si="6"/>
        <v>0</v>
      </c>
      <c r="P83" s="28" t="str">
        <f t="shared" si="7"/>
        <v>F</v>
      </c>
      <c r="Q83" s="23">
        <f t="shared" si="8"/>
        <v>0</v>
      </c>
    </row>
    <row r="84" spans="1:17" ht="15" x14ac:dyDescent="0.2">
      <c r="A84" s="30">
        <v>75</v>
      </c>
      <c r="B84" s="29"/>
      <c r="D84" s="39"/>
      <c r="E84" s="64"/>
      <c r="F84" s="64"/>
      <c r="G84" s="66"/>
      <c r="H84" s="31"/>
      <c r="J84" s="24"/>
      <c r="K84" s="31"/>
      <c r="N84" s="27"/>
      <c r="O84" s="23">
        <f t="shared" si="6"/>
        <v>0</v>
      </c>
      <c r="P84" s="28" t="str">
        <f t="shared" si="7"/>
        <v>F</v>
      </c>
      <c r="Q84" s="23">
        <f t="shared" si="8"/>
        <v>0</v>
      </c>
    </row>
    <row r="85" spans="1:17" ht="15" x14ac:dyDescent="0.2">
      <c r="A85" s="30">
        <v>76</v>
      </c>
      <c r="B85" s="29"/>
      <c r="D85" s="39"/>
      <c r="E85" s="64"/>
      <c r="F85" s="64"/>
      <c r="G85" s="66"/>
      <c r="H85" s="31"/>
      <c r="J85" s="24"/>
      <c r="K85" s="31"/>
      <c r="N85" s="27"/>
      <c r="O85" s="23">
        <f t="shared" si="6"/>
        <v>0</v>
      </c>
      <c r="P85" s="28" t="str">
        <f t="shared" si="7"/>
        <v>F</v>
      </c>
      <c r="Q85" s="23">
        <f t="shared" si="8"/>
        <v>0</v>
      </c>
    </row>
    <row r="86" spans="1:17" ht="15" x14ac:dyDescent="0.2">
      <c r="A86" s="32">
        <v>77</v>
      </c>
      <c r="B86" s="40"/>
      <c r="C86" s="33"/>
      <c r="D86" s="41"/>
      <c r="E86" s="65"/>
      <c r="F86" s="65"/>
      <c r="G86" s="67"/>
      <c r="H86" s="34"/>
      <c r="I86" s="33"/>
      <c r="J86" s="68"/>
      <c r="K86" s="34"/>
      <c r="L86" s="33"/>
      <c r="M86" s="33"/>
      <c r="N86" s="69"/>
      <c r="O86" s="70">
        <f t="shared" si="6"/>
        <v>0</v>
      </c>
      <c r="P86" s="71" t="str">
        <f t="shared" si="7"/>
        <v>F</v>
      </c>
      <c r="Q86" s="70">
        <f t="shared" si="8"/>
        <v>0</v>
      </c>
    </row>
  </sheetData>
  <mergeCells count="10">
    <mergeCell ref="P8:P9"/>
    <mergeCell ref="H8:I8"/>
    <mergeCell ref="K8:M8"/>
    <mergeCell ref="A2:O2"/>
    <mergeCell ref="A4:F4"/>
    <mergeCell ref="A8:A9"/>
    <mergeCell ref="O8:O9"/>
    <mergeCell ref="B8:D9"/>
    <mergeCell ref="J8:J9"/>
    <mergeCell ref="E8:F9"/>
  </mergeCells>
  <phoneticPr fontId="1" type="noConversion"/>
  <pageMargins left="0.75" right="0.75" top="1" bottom="1" header="0.5" footer="0.5"/>
  <pageSetup scale="93" orientation="portrait" r:id="rId1"/>
  <headerFooter alignWithMargins="0"/>
  <rowBreaks count="1" manualBreakCount="1">
    <brk id="52" max="36" man="1"/>
  </rowBreaks>
  <colBreaks count="1" manualBreakCount="1">
    <brk id="16" max="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opLeftCell="E31" workbookViewId="0">
      <selection activeCell="I1" sqref="I1:I58"/>
    </sheetView>
  </sheetViews>
  <sheetFormatPr defaultColWidth="8.85546875" defaultRowHeight="12.75" x14ac:dyDescent="0.2"/>
  <cols>
    <col min="1" max="1" width="6.140625" hidden="1" customWidth="1"/>
    <col min="2" max="2" width="9.140625" hidden="1" customWidth="1"/>
    <col min="3" max="3" width="10" hidden="1" customWidth="1"/>
    <col min="4" max="4" width="19.28515625" hidden="1" customWidth="1"/>
    <col min="5" max="5" width="12.42578125" style="2" customWidth="1"/>
    <col min="6" max="6" width="8.7109375" customWidth="1"/>
    <col min="7" max="7" width="7.140625" customWidth="1"/>
    <col min="8" max="8" width="12.7109375" customWidth="1"/>
    <col min="9" max="9" width="16.28515625" customWidth="1"/>
    <col min="10" max="10" width="3.7109375" customWidth="1"/>
    <col min="11" max="11" width="5.7109375" customWidth="1"/>
    <col min="12" max="12" width="7.140625" customWidth="1"/>
    <col min="13" max="13" width="3.140625" customWidth="1"/>
    <col min="14" max="14" width="2.85546875" customWidth="1"/>
    <col min="15" max="15" width="3.140625" customWidth="1"/>
    <col min="16" max="16" width="2.85546875" customWidth="1"/>
    <col min="18" max="18" width="3.42578125" customWidth="1"/>
    <col min="19" max="19" width="3.28515625" customWidth="1"/>
    <col min="20" max="20" width="4.7109375" customWidth="1"/>
  </cols>
  <sheetData>
    <row r="1" spans="5:12" x14ac:dyDescent="0.2">
      <c r="E1" s="44">
        <v>1</v>
      </c>
      <c r="F1" s="45">
        <v>6</v>
      </c>
      <c r="G1" s="45">
        <v>2017</v>
      </c>
      <c r="H1" s="45" t="s">
        <v>24</v>
      </c>
      <c r="I1" s="45" t="s">
        <v>25</v>
      </c>
      <c r="J1" s="45" t="s">
        <v>8</v>
      </c>
      <c r="K1" s="45">
        <v>1</v>
      </c>
      <c r="L1" s="46">
        <v>2017</v>
      </c>
    </row>
    <row r="2" spans="5:12" x14ac:dyDescent="0.2">
      <c r="E2" s="47">
        <v>2</v>
      </c>
      <c r="F2" s="43">
        <v>19</v>
      </c>
      <c r="G2" s="43">
        <v>2017</v>
      </c>
      <c r="H2" s="43" t="s">
        <v>26</v>
      </c>
      <c r="I2" s="43" t="s">
        <v>27</v>
      </c>
      <c r="J2" s="43" t="s">
        <v>8</v>
      </c>
      <c r="K2" s="43">
        <v>1</v>
      </c>
      <c r="L2" s="48">
        <v>2017</v>
      </c>
    </row>
    <row r="3" spans="5:12" x14ac:dyDescent="0.2">
      <c r="E3" s="49">
        <v>3</v>
      </c>
      <c r="F3" s="42">
        <v>28</v>
      </c>
      <c r="G3" s="42">
        <v>2017</v>
      </c>
      <c r="H3" s="42" t="s">
        <v>28</v>
      </c>
      <c r="I3" s="42" t="s">
        <v>29</v>
      </c>
      <c r="J3" s="42" t="s">
        <v>30</v>
      </c>
      <c r="K3" s="42">
        <v>1</v>
      </c>
      <c r="L3" s="50">
        <v>2017</v>
      </c>
    </row>
    <row r="4" spans="5:12" x14ac:dyDescent="0.2">
      <c r="E4" s="47">
        <v>4</v>
      </c>
      <c r="F4" s="43">
        <v>32</v>
      </c>
      <c r="G4" s="43">
        <v>2017</v>
      </c>
      <c r="H4" s="43" t="s">
        <v>31</v>
      </c>
      <c r="I4" s="43" t="s">
        <v>32</v>
      </c>
      <c r="J4" s="43" t="s">
        <v>8</v>
      </c>
      <c r="K4" s="43">
        <v>1</v>
      </c>
      <c r="L4" s="48">
        <v>2017</v>
      </c>
    </row>
    <row r="5" spans="5:12" x14ac:dyDescent="0.2">
      <c r="E5" s="49">
        <v>5</v>
      </c>
      <c r="F5" s="42">
        <v>35</v>
      </c>
      <c r="G5" s="42">
        <v>2017</v>
      </c>
      <c r="H5" s="42" t="s">
        <v>33</v>
      </c>
      <c r="I5" s="42" t="s">
        <v>34</v>
      </c>
      <c r="J5" s="42" t="s">
        <v>8</v>
      </c>
      <c r="K5" s="42">
        <v>1</v>
      </c>
      <c r="L5" s="50">
        <v>2017</v>
      </c>
    </row>
    <row r="6" spans="5:12" x14ac:dyDescent="0.2">
      <c r="E6" s="47">
        <v>6</v>
      </c>
      <c r="F6" s="43">
        <v>45</v>
      </c>
      <c r="G6" s="43">
        <v>2017</v>
      </c>
      <c r="H6" s="43" t="s">
        <v>35</v>
      </c>
      <c r="I6" s="43" t="s">
        <v>36</v>
      </c>
      <c r="J6" s="43" t="s">
        <v>8</v>
      </c>
      <c r="K6" s="43">
        <v>1</v>
      </c>
      <c r="L6" s="48">
        <v>2017</v>
      </c>
    </row>
    <row r="7" spans="5:12" x14ac:dyDescent="0.2">
      <c r="E7" s="49">
        <v>7</v>
      </c>
      <c r="F7" s="42">
        <v>49</v>
      </c>
      <c r="G7" s="42">
        <v>2017</v>
      </c>
      <c r="H7" s="42" t="s">
        <v>37</v>
      </c>
      <c r="I7" s="42" t="s">
        <v>38</v>
      </c>
      <c r="J7" s="42" t="s">
        <v>8</v>
      </c>
      <c r="K7" s="42">
        <v>1</v>
      </c>
      <c r="L7" s="50">
        <v>2017</v>
      </c>
    </row>
    <row r="8" spans="5:12" x14ac:dyDescent="0.2">
      <c r="E8" s="47">
        <v>8</v>
      </c>
      <c r="F8" s="43">
        <v>57</v>
      </c>
      <c r="G8" s="43">
        <v>2017</v>
      </c>
      <c r="H8" s="43" t="s">
        <v>39</v>
      </c>
      <c r="I8" s="43" t="s">
        <v>40</v>
      </c>
      <c r="J8" s="43" t="s">
        <v>8</v>
      </c>
      <c r="K8" s="43">
        <v>1</v>
      </c>
      <c r="L8" s="48">
        <v>2017</v>
      </c>
    </row>
    <row r="9" spans="5:12" x14ac:dyDescent="0.2">
      <c r="E9" s="49">
        <v>9</v>
      </c>
      <c r="F9" s="42">
        <v>59</v>
      </c>
      <c r="G9" s="42">
        <v>2017</v>
      </c>
      <c r="H9" s="42" t="s">
        <v>41</v>
      </c>
      <c r="I9" s="42" t="s">
        <v>42</v>
      </c>
      <c r="J9" s="42" t="s">
        <v>8</v>
      </c>
      <c r="K9" s="42">
        <v>1</v>
      </c>
      <c r="L9" s="50">
        <v>2017</v>
      </c>
    </row>
    <row r="10" spans="5:12" ht="13.5" thickBot="1" x14ac:dyDescent="0.25">
      <c r="E10" s="51">
        <v>10</v>
      </c>
      <c r="F10" s="52">
        <v>62</v>
      </c>
      <c r="G10" s="52">
        <v>2017</v>
      </c>
      <c r="H10" s="52" t="s">
        <v>43</v>
      </c>
      <c r="I10" s="52" t="s">
        <v>44</v>
      </c>
      <c r="J10" s="52" t="s">
        <v>8</v>
      </c>
      <c r="K10" s="52">
        <v>1</v>
      </c>
      <c r="L10" s="53">
        <v>2017</v>
      </c>
    </row>
    <row r="11" spans="5:12" x14ac:dyDescent="0.2">
      <c r="E11" s="44">
        <v>1</v>
      </c>
      <c r="F11" s="45">
        <v>122</v>
      </c>
      <c r="G11" s="45">
        <v>2017</v>
      </c>
      <c r="H11" s="45" t="s">
        <v>26</v>
      </c>
      <c r="I11" s="45" t="s">
        <v>45</v>
      </c>
      <c r="J11" s="45" t="s">
        <v>8</v>
      </c>
      <c r="K11" s="45">
        <v>1</v>
      </c>
      <c r="L11" s="46">
        <v>2017</v>
      </c>
    </row>
    <row r="12" spans="5:12" x14ac:dyDescent="0.2">
      <c r="E12" s="47">
        <v>2</v>
      </c>
      <c r="F12" s="43">
        <v>126</v>
      </c>
      <c r="G12" s="43">
        <v>2017</v>
      </c>
      <c r="H12" s="43" t="s">
        <v>46</v>
      </c>
      <c r="I12" s="43" t="s">
        <v>47</v>
      </c>
      <c r="J12" s="43" t="s">
        <v>8</v>
      </c>
      <c r="K12" s="43">
        <v>1</v>
      </c>
      <c r="L12" s="48">
        <v>2017</v>
      </c>
    </row>
    <row r="13" spans="5:12" x14ac:dyDescent="0.2">
      <c r="E13" s="49">
        <v>3</v>
      </c>
      <c r="F13" s="42">
        <v>132</v>
      </c>
      <c r="G13" s="42">
        <v>2017</v>
      </c>
      <c r="H13" s="42" t="s">
        <v>48</v>
      </c>
      <c r="I13" s="42" t="s">
        <v>49</v>
      </c>
      <c r="J13" s="42" t="s">
        <v>8</v>
      </c>
      <c r="K13" s="42">
        <v>1</v>
      </c>
      <c r="L13" s="50">
        <v>2017</v>
      </c>
    </row>
    <row r="14" spans="5:12" x14ac:dyDescent="0.2">
      <c r="E14" s="47">
        <v>4</v>
      </c>
      <c r="F14" s="43">
        <v>133</v>
      </c>
      <c r="G14" s="43">
        <v>2017</v>
      </c>
      <c r="H14" s="43" t="s">
        <v>50</v>
      </c>
      <c r="I14" s="43" t="s">
        <v>51</v>
      </c>
      <c r="J14" s="43" t="s">
        <v>8</v>
      </c>
      <c r="K14" s="43">
        <v>1</v>
      </c>
      <c r="L14" s="48">
        <v>2017</v>
      </c>
    </row>
    <row r="15" spans="5:12" x14ac:dyDescent="0.2">
      <c r="E15" s="49">
        <v>5</v>
      </c>
      <c r="F15" s="42">
        <v>134</v>
      </c>
      <c r="G15" s="42">
        <v>2017</v>
      </c>
      <c r="H15" s="42" t="s">
        <v>52</v>
      </c>
      <c r="I15" s="42" t="s">
        <v>53</v>
      </c>
      <c r="J15" s="42" t="s">
        <v>8</v>
      </c>
      <c r="K15" s="42">
        <v>1</v>
      </c>
      <c r="L15" s="50">
        <v>2017</v>
      </c>
    </row>
    <row r="16" spans="5:12" x14ac:dyDescent="0.2">
      <c r="E16" s="47">
        <v>6</v>
      </c>
      <c r="F16" s="43">
        <v>137</v>
      </c>
      <c r="G16" s="43">
        <v>2017</v>
      </c>
      <c r="H16" s="43" t="s">
        <v>54</v>
      </c>
      <c r="I16" s="43" t="s">
        <v>55</v>
      </c>
      <c r="J16" s="43" t="s">
        <v>8</v>
      </c>
      <c r="K16" s="43">
        <v>1</v>
      </c>
      <c r="L16" s="48">
        <v>2017</v>
      </c>
    </row>
    <row r="17" spans="5:12" x14ac:dyDescent="0.2">
      <c r="E17" s="49">
        <v>7</v>
      </c>
      <c r="F17" s="42">
        <v>141</v>
      </c>
      <c r="G17" s="42">
        <v>2017</v>
      </c>
      <c r="H17" s="42" t="s">
        <v>56</v>
      </c>
      <c r="I17" s="42" t="s">
        <v>57</v>
      </c>
      <c r="J17" s="42" t="s">
        <v>8</v>
      </c>
      <c r="K17" s="42">
        <v>1</v>
      </c>
      <c r="L17" s="50">
        <v>2017</v>
      </c>
    </row>
    <row r="18" spans="5:12" x14ac:dyDescent="0.2">
      <c r="E18" s="47">
        <v>8</v>
      </c>
      <c r="F18" s="43">
        <v>142</v>
      </c>
      <c r="G18" s="43">
        <v>2017</v>
      </c>
      <c r="H18" s="43" t="s">
        <v>58</v>
      </c>
      <c r="I18" s="43" t="s">
        <v>59</v>
      </c>
      <c r="J18" s="43" t="s">
        <v>30</v>
      </c>
      <c r="K18" s="43">
        <v>1</v>
      </c>
      <c r="L18" s="48">
        <v>2017</v>
      </c>
    </row>
    <row r="19" spans="5:12" x14ac:dyDescent="0.2">
      <c r="E19" s="49">
        <v>9</v>
      </c>
      <c r="F19" s="42">
        <v>143</v>
      </c>
      <c r="G19" s="42">
        <v>2017</v>
      </c>
      <c r="H19" s="42" t="s">
        <v>60</v>
      </c>
      <c r="I19" s="42" t="s">
        <v>61</v>
      </c>
      <c r="J19" s="42" t="s">
        <v>8</v>
      </c>
      <c r="K19" s="42">
        <v>1</v>
      </c>
      <c r="L19" s="50">
        <v>2017</v>
      </c>
    </row>
    <row r="20" spans="5:12" x14ac:dyDescent="0.2">
      <c r="E20" s="47">
        <v>10</v>
      </c>
      <c r="F20" s="43">
        <v>144</v>
      </c>
      <c r="G20" s="43">
        <v>2017</v>
      </c>
      <c r="H20" s="43" t="s">
        <v>62</v>
      </c>
      <c r="I20" s="43" t="s">
        <v>63</v>
      </c>
      <c r="J20" s="43" t="s">
        <v>8</v>
      </c>
      <c r="K20" s="43">
        <v>1</v>
      </c>
      <c r="L20" s="48">
        <v>2017</v>
      </c>
    </row>
    <row r="21" spans="5:12" x14ac:dyDescent="0.2">
      <c r="E21" s="49">
        <v>11</v>
      </c>
      <c r="F21" s="42">
        <v>149</v>
      </c>
      <c r="G21" s="42">
        <v>2017</v>
      </c>
      <c r="H21" s="42" t="s">
        <v>64</v>
      </c>
      <c r="I21" s="42" t="s">
        <v>65</v>
      </c>
      <c r="J21" s="42" t="s">
        <v>8</v>
      </c>
      <c r="K21" s="42">
        <v>1</v>
      </c>
      <c r="L21" s="50">
        <v>2017</v>
      </c>
    </row>
    <row r="22" spans="5:12" x14ac:dyDescent="0.2">
      <c r="E22" s="47">
        <v>12</v>
      </c>
      <c r="F22" s="43">
        <v>151</v>
      </c>
      <c r="G22" s="43">
        <v>2017</v>
      </c>
      <c r="H22" s="43" t="s">
        <v>66</v>
      </c>
      <c r="I22" s="43" t="s">
        <v>67</v>
      </c>
      <c r="J22" s="43" t="s">
        <v>8</v>
      </c>
      <c r="K22" s="43">
        <v>1</v>
      </c>
      <c r="L22" s="48">
        <v>2017</v>
      </c>
    </row>
    <row r="23" spans="5:12" x14ac:dyDescent="0.2">
      <c r="E23" s="49">
        <v>13</v>
      </c>
      <c r="F23" s="42">
        <v>154</v>
      </c>
      <c r="G23" s="42">
        <v>2017</v>
      </c>
      <c r="H23" s="42" t="s">
        <v>68</v>
      </c>
      <c r="I23" s="42" t="s">
        <v>69</v>
      </c>
      <c r="J23" s="42" t="s">
        <v>8</v>
      </c>
      <c r="K23" s="42">
        <v>1</v>
      </c>
      <c r="L23" s="50">
        <v>2017</v>
      </c>
    </row>
    <row r="24" spans="5:12" x14ac:dyDescent="0.2">
      <c r="E24" s="47">
        <v>14</v>
      </c>
      <c r="F24" s="43">
        <v>158</v>
      </c>
      <c r="G24" s="43">
        <v>2017</v>
      </c>
      <c r="H24" s="43" t="s">
        <v>70</v>
      </c>
      <c r="I24" s="43" t="s">
        <v>71</v>
      </c>
      <c r="J24" s="43" t="s">
        <v>8</v>
      </c>
      <c r="K24" s="43">
        <v>1</v>
      </c>
      <c r="L24" s="48">
        <v>2017</v>
      </c>
    </row>
    <row r="25" spans="5:12" x14ac:dyDescent="0.2">
      <c r="E25" s="49">
        <v>15</v>
      </c>
      <c r="F25" s="42">
        <v>159</v>
      </c>
      <c r="G25" s="42">
        <v>2017</v>
      </c>
      <c r="H25" s="42" t="s">
        <v>72</v>
      </c>
      <c r="I25" s="42" t="s">
        <v>73</v>
      </c>
      <c r="J25" s="42" t="s">
        <v>8</v>
      </c>
      <c r="K25" s="42">
        <v>1</v>
      </c>
      <c r="L25" s="50">
        <v>2017</v>
      </c>
    </row>
    <row r="26" spans="5:12" ht="13.5" thickBot="1" x14ac:dyDescent="0.25">
      <c r="E26" s="51">
        <v>16</v>
      </c>
      <c r="F26" s="52">
        <v>160</v>
      </c>
      <c r="G26" s="52">
        <v>2017</v>
      </c>
      <c r="H26" s="52" t="s">
        <v>74</v>
      </c>
      <c r="I26" s="52" t="s">
        <v>75</v>
      </c>
      <c r="J26" s="52" t="s">
        <v>8</v>
      </c>
      <c r="K26" s="52">
        <v>1</v>
      </c>
      <c r="L26" s="53">
        <v>2017</v>
      </c>
    </row>
    <row r="27" spans="5:12" x14ac:dyDescent="0.2">
      <c r="E27" s="44">
        <v>1</v>
      </c>
      <c r="F27" s="45">
        <v>3</v>
      </c>
      <c r="G27" s="45">
        <v>2016</v>
      </c>
      <c r="H27" s="45" t="s">
        <v>76</v>
      </c>
      <c r="I27" s="45" t="s">
        <v>77</v>
      </c>
      <c r="J27" s="45" t="s">
        <v>30</v>
      </c>
      <c r="K27" s="45">
        <v>2</v>
      </c>
      <c r="L27" s="46">
        <v>2014</v>
      </c>
    </row>
    <row r="28" spans="5:12" x14ac:dyDescent="0.2">
      <c r="E28" s="47">
        <v>2</v>
      </c>
      <c r="F28" s="43">
        <v>24</v>
      </c>
      <c r="G28" s="43">
        <v>2016</v>
      </c>
      <c r="H28" s="43" t="s">
        <v>26</v>
      </c>
      <c r="I28" s="43" t="s">
        <v>78</v>
      </c>
      <c r="J28" s="43" t="s">
        <v>30</v>
      </c>
      <c r="K28" s="43">
        <v>1</v>
      </c>
      <c r="L28" s="48">
        <v>2014</v>
      </c>
    </row>
    <row r="29" spans="5:12" x14ac:dyDescent="0.2">
      <c r="E29" s="49">
        <v>3</v>
      </c>
      <c r="F29" s="42">
        <v>31</v>
      </c>
      <c r="G29" s="42">
        <v>2016</v>
      </c>
      <c r="H29" s="42" t="s">
        <v>79</v>
      </c>
      <c r="I29" s="42" t="s">
        <v>80</v>
      </c>
      <c r="J29" s="42" t="s">
        <v>30</v>
      </c>
      <c r="K29" s="42">
        <v>1</v>
      </c>
      <c r="L29" s="50">
        <v>2014</v>
      </c>
    </row>
    <row r="30" spans="5:12" x14ac:dyDescent="0.2">
      <c r="E30" s="47">
        <v>4</v>
      </c>
      <c r="F30" s="43">
        <v>33</v>
      </c>
      <c r="G30" s="43">
        <v>2016</v>
      </c>
      <c r="H30" s="43" t="s">
        <v>81</v>
      </c>
      <c r="I30" s="43" t="s">
        <v>82</v>
      </c>
      <c r="J30" s="43" t="s">
        <v>30</v>
      </c>
      <c r="K30" s="43">
        <v>1</v>
      </c>
      <c r="L30" s="48">
        <v>2014</v>
      </c>
    </row>
    <row r="31" spans="5:12" x14ac:dyDescent="0.2">
      <c r="E31" s="49">
        <v>5</v>
      </c>
      <c r="F31" s="42">
        <v>18</v>
      </c>
      <c r="G31" s="42">
        <v>2015</v>
      </c>
      <c r="H31" s="42" t="s">
        <v>83</v>
      </c>
      <c r="I31" s="42" t="s">
        <v>84</v>
      </c>
      <c r="J31" s="42" t="s">
        <v>30</v>
      </c>
      <c r="K31" s="42">
        <v>3</v>
      </c>
      <c r="L31" s="50">
        <v>2014</v>
      </c>
    </row>
    <row r="32" spans="5:12" x14ac:dyDescent="0.2">
      <c r="E32" s="47">
        <v>6</v>
      </c>
      <c r="F32" s="43">
        <v>25</v>
      </c>
      <c r="G32" s="43">
        <v>2015</v>
      </c>
      <c r="H32" s="43" t="s">
        <v>85</v>
      </c>
      <c r="I32" s="43" t="s">
        <v>86</v>
      </c>
      <c r="J32" s="43" t="s">
        <v>30</v>
      </c>
      <c r="K32" s="43">
        <v>3</v>
      </c>
      <c r="L32" s="48">
        <v>2014</v>
      </c>
    </row>
    <row r="33" spans="3:12" x14ac:dyDescent="0.2">
      <c r="E33" s="49">
        <v>7</v>
      </c>
      <c r="F33" s="42">
        <v>31</v>
      </c>
      <c r="G33" s="42">
        <v>2015</v>
      </c>
      <c r="H33" s="42" t="s">
        <v>87</v>
      </c>
      <c r="I33" s="42" t="s">
        <v>88</v>
      </c>
      <c r="J33" s="42" t="s">
        <v>30</v>
      </c>
      <c r="K33" s="42">
        <v>3</v>
      </c>
      <c r="L33" s="50">
        <v>2014</v>
      </c>
    </row>
    <row r="34" spans="3:12" x14ac:dyDescent="0.2">
      <c r="E34" s="47">
        <v>8</v>
      </c>
      <c r="F34" s="43">
        <v>35</v>
      </c>
      <c r="G34" s="43">
        <v>2015</v>
      </c>
      <c r="H34" s="43" t="s">
        <v>89</v>
      </c>
      <c r="I34" s="43" t="s">
        <v>90</v>
      </c>
      <c r="J34" s="43" t="s">
        <v>30</v>
      </c>
      <c r="K34" s="43">
        <v>2</v>
      </c>
      <c r="L34" s="48">
        <v>2014</v>
      </c>
    </row>
    <row r="35" spans="3:12" x14ac:dyDescent="0.2">
      <c r="E35" s="49">
        <v>9</v>
      </c>
      <c r="F35" s="42">
        <v>38</v>
      </c>
      <c r="G35" s="42">
        <v>2015</v>
      </c>
      <c r="H35" s="42" t="s">
        <v>91</v>
      </c>
      <c r="I35" s="42" t="s">
        <v>32</v>
      </c>
      <c r="J35" s="42" t="s">
        <v>30</v>
      </c>
      <c r="K35" s="42">
        <v>2</v>
      </c>
      <c r="L35" s="50">
        <v>2014</v>
      </c>
    </row>
    <row r="36" spans="3:12" x14ac:dyDescent="0.2">
      <c r="E36" s="47">
        <v>10</v>
      </c>
      <c r="F36" s="43">
        <v>1</v>
      </c>
      <c r="G36" s="43">
        <v>2014</v>
      </c>
      <c r="H36" s="43" t="s">
        <v>92</v>
      </c>
      <c r="I36" s="43" t="s">
        <v>93</v>
      </c>
      <c r="J36" s="43" t="s">
        <v>30</v>
      </c>
      <c r="K36" s="43">
        <v>3</v>
      </c>
      <c r="L36" s="48">
        <v>2014</v>
      </c>
    </row>
    <row r="37" spans="3:12" x14ac:dyDescent="0.2">
      <c r="E37" s="49">
        <v>11</v>
      </c>
      <c r="F37" s="42">
        <v>8</v>
      </c>
      <c r="G37" s="42">
        <v>2014</v>
      </c>
      <c r="H37" s="42" t="s">
        <v>94</v>
      </c>
      <c r="I37" s="42" t="s">
        <v>95</v>
      </c>
      <c r="J37" s="42" t="s">
        <v>30</v>
      </c>
      <c r="K37" s="42">
        <v>4</v>
      </c>
      <c r="L37" s="50">
        <v>2014</v>
      </c>
    </row>
    <row r="38" spans="3:12" x14ac:dyDescent="0.2">
      <c r="C38" s="1"/>
      <c r="E38" s="47">
        <v>12</v>
      </c>
      <c r="F38" s="43">
        <v>23</v>
      </c>
      <c r="G38" s="43">
        <v>2014</v>
      </c>
      <c r="H38" s="43" t="s">
        <v>96</v>
      </c>
      <c r="I38" s="43" t="s">
        <v>97</v>
      </c>
      <c r="J38" s="43" t="s">
        <v>30</v>
      </c>
      <c r="K38" s="43">
        <v>2</v>
      </c>
      <c r="L38" s="48">
        <v>2014</v>
      </c>
    </row>
    <row r="39" spans="3:12" x14ac:dyDescent="0.2">
      <c r="E39" s="49">
        <v>13</v>
      </c>
      <c r="F39" s="42">
        <v>30</v>
      </c>
      <c r="G39" s="42">
        <v>2014</v>
      </c>
      <c r="H39" s="42" t="s">
        <v>98</v>
      </c>
      <c r="I39" s="42" t="s">
        <v>99</v>
      </c>
      <c r="J39" s="42" t="s">
        <v>30</v>
      </c>
      <c r="K39" s="42">
        <v>3</v>
      </c>
      <c r="L39" s="50">
        <v>2014</v>
      </c>
    </row>
    <row r="40" spans="3:12" x14ac:dyDescent="0.2">
      <c r="E40" s="47">
        <v>14</v>
      </c>
      <c r="F40" s="43">
        <v>237</v>
      </c>
      <c r="G40" s="43">
        <v>2014</v>
      </c>
      <c r="H40" s="43" t="s">
        <v>76</v>
      </c>
      <c r="I40" s="43" t="s">
        <v>100</v>
      </c>
      <c r="J40" s="43" t="s">
        <v>30</v>
      </c>
      <c r="K40" s="43">
        <v>1</v>
      </c>
      <c r="L40" s="48">
        <v>2014</v>
      </c>
    </row>
    <row r="41" spans="3:12" x14ac:dyDescent="0.2">
      <c r="E41" s="49">
        <v>15</v>
      </c>
      <c r="F41" s="42">
        <v>3</v>
      </c>
      <c r="G41" s="42">
        <v>2013</v>
      </c>
      <c r="H41" s="42" t="s">
        <v>101</v>
      </c>
      <c r="I41" s="42" t="s">
        <v>102</v>
      </c>
      <c r="J41" s="42" t="s">
        <v>30</v>
      </c>
      <c r="K41" s="42">
        <v>3</v>
      </c>
      <c r="L41" s="50">
        <v>2014</v>
      </c>
    </row>
    <row r="42" spans="3:12" x14ac:dyDescent="0.2">
      <c r="E42" s="47">
        <v>16</v>
      </c>
      <c r="F42" s="43">
        <v>19</v>
      </c>
      <c r="G42" s="43">
        <v>2011</v>
      </c>
      <c r="H42" s="43" t="s">
        <v>103</v>
      </c>
      <c r="I42" s="43" t="s">
        <v>104</v>
      </c>
      <c r="J42" s="43" t="s">
        <v>30</v>
      </c>
      <c r="K42" s="43">
        <v>3</v>
      </c>
      <c r="L42" s="48">
        <v>2014</v>
      </c>
    </row>
    <row r="43" spans="3:12" ht="13.5" thickBot="1" x14ac:dyDescent="0.25">
      <c r="E43" s="54">
        <v>17</v>
      </c>
      <c r="F43" s="55">
        <v>90</v>
      </c>
      <c r="G43" s="55">
        <v>2007</v>
      </c>
      <c r="H43" s="55" t="s">
        <v>105</v>
      </c>
      <c r="I43" s="55" t="s">
        <v>106</v>
      </c>
      <c r="J43" s="55" t="s">
        <v>30</v>
      </c>
      <c r="K43" s="55">
        <v>1</v>
      </c>
      <c r="L43" s="56">
        <v>2014</v>
      </c>
    </row>
    <row r="44" spans="3:12" x14ac:dyDescent="0.2">
      <c r="E44" s="44">
        <v>1</v>
      </c>
      <c r="F44" s="45">
        <v>124</v>
      </c>
      <c r="G44" s="45">
        <v>2016</v>
      </c>
      <c r="H44" s="45" t="s">
        <v>105</v>
      </c>
      <c r="I44" s="45" t="s">
        <v>107</v>
      </c>
      <c r="J44" s="45" t="s">
        <v>30</v>
      </c>
      <c r="K44" s="45">
        <v>2</v>
      </c>
      <c r="L44" s="46">
        <v>2014</v>
      </c>
    </row>
    <row r="45" spans="3:12" x14ac:dyDescent="0.2">
      <c r="E45" s="47">
        <v>2</v>
      </c>
      <c r="F45" s="43">
        <v>128</v>
      </c>
      <c r="G45" s="43">
        <v>2016</v>
      </c>
      <c r="H45" s="43" t="s">
        <v>64</v>
      </c>
      <c r="I45" s="43" t="s">
        <v>108</v>
      </c>
      <c r="J45" s="43" t="s">
        <v>30</v>
      </c>
      <c r="K45" s="43">
        <v>1</v>
      </c>
      <c r="L45" s="48">
        <v>2014</v>
      </c>
    </row>
    <row r="46" spans="3:12" x14ac:dyDescent="0.2">
      <c r="E46" s="49">
        <v>3</v>
      </c>
      <c r="F46" s="42">
        <v>143</v>
      </c>
      <c r="G46" s="42">
        <v>2016</v>
      </c>
      <c r="H46" s="42" t="s">
        <v>109</v>
      </c>
      <c r="I46" s="42" t="s">
        <v>110</v>
      </c>
      <c r="J46" s="42" t="s">
        <v>30</v>
      </c>
      <c r="K46" s="42">
        <v>1</v>
      </c>
      <c r="L46" s="50">
        <v>2014</v>
      </c>
    </row>
    <row r="47" spans="3:12" x14ac:dyDescent="0.2">
      <c r="E47" s="47">
        <v>4</v>
      </c>
      <c r="F47" s="43">
        <v>146</v>
      </c>
      <c r="G47" s="43">
        <v>2016</v>
      </c>
      <c r="H47" s="43" t="s">
        <v>64</v>
      </c>
      <c r="I47" s="43" t="s">
        <v>111</v>
      </c>
      <c r="J47" s="43" t="s">
        <v>30</v>
      </c>
      <c r="K47" s="43">
        <v>2</v>
      </c>
      <c r="L47" s="48">
        <v>2014</v>
      </c>
    </row>
    <row r="48" spans="3:12" x14ac:dyDescent="0.2">
      <c r="E48" s="49">
        <v>5</v>
      </c>
      <c r="F48" s="42">
        <v>149</v>
      </c>
      <c r="G48" s="42">
        <v>2016</v>
      </c>
      <c r="H48" s="42" t="s">
        <v>76</v>
      </c>
      <c r="I48" s="42" t="s">
        <v>112</v>
      </c>
      <c r="J48" s="42" t="s">
        <v>30</v>
      </c>
      <c r="K48" s="42">
        <v>2</v>
      </c>
      <c r="L48" s="50">
        <v>2014</v>
      </c>
    </row>
    <row r="49" spans="5:12" x14ac:dyDescent="0.2">
      <c r="E49" s="47">
        <v>6</v>
      </c>
      <c r="F49" s="43">
        <v>151</v>
      </c>
      <c r="G49" s="43">
        <v>2016</v>
      </c>
      <c r="H49" s="43" t="s">
        <v>76</v>
      </c>
      <c r="I49" s="43" t="s">
        <v>113</v>
      </c>
      <c r="J49" s="43" t="s">
        <v>30</v>
      </c>
      <c r="K49" s="43">
        <v>2</v>
      </c>
      <c r="L49" s="48">
        <v>2014</v>
      </c>
    </row>
    <row r="50" spans="5:12" x14ac:dyDescent="0.2">
      <c r="E50" s="49">
        <v>7</v>
      </c>
      <c r="F50" s="42">
        <v>152</v>
      </c>
      <c r="G50" s="42">
        <v>2016</v>
      </c>
      <c r="H50" s="42" t="s">
        <v>114</v>
      </c>
      <c r="I50" s="42" t="s">
        <v>115</v>
      </c>
      <c r="J50" s="42" t="s">
        <v>30</v>
      </c>
      <c r="K50" s="42">
        <v>1</v>
      </c>
      <c r="L50" s="50">
        <v>2014</v>
      </c>
    </row>
    <row r="51" spans="5:12" x14ac:dyDescent="0.2">
      <c r="E51" s="47">
        <v>8</v>
      </c>
      <c r="F51" s="43">
        <v>153</v>
      </c>
      <c r="G51" s="43">
        <v>2016</v>
      </c>
      <c r="H51" s="43" t="s">
        <v>116</v>
      </c>
      <c r="I51" s="43" t="s">
        <v>117</v>
      </c>
      <c r="J51" s="43" t="s">
        <v>30</v>
      </c>
      <c r="K51" s="43">
        <v>2</v>
      </c>
      <c r="L51" s="48">
        <v>2014</v>
      </c>
    </row>
    <row r="52" spans="5:12" x14ac:dyDescent="0.2">
      <c r="E52" s="49">
        <v>9</v>
      </c>
      <c r="F52" s="42">
        <v>150</v>
      </c>
      <c r="G52" s="42">
        <v>2015</v>
      </c>
      <c r="H52" s="42" t="s">
        <v>118</v>
      </c>
      <c r="I52" s="42" t="s">
        <v>119</v>
      </c>
      <c r="J52" s="42" t="s">
        <v>30</v>
      </c>
      <c r="K52" s="42">
        <v>2</v>
      </c>
      <c r="L52" s="50">
        <v>2014</v>
      </c>
    </row>
    <row r="53" spans="5:12" x14ac:dyDescent="0.2">
      <c r="E53" s="47">
        <v>10</v>
      </c>
      <c r="F53" s="43">
        <v>151</v>
      </c>
      <c r="G53" s="43">
        <v>2015</v>
      </c>
      <c r="H53" s="43" t="s">
        <v>91</v>
      </c>
      <c r="I53" s="43" t="s">
        <v>120</v>
      </c>
      <c r="J53" s="43" t="s">
        <v>30</v>
      </c>
      <c r="K53" s="43">
        <v>3</v>
      </c>
      <c r="L53" s="48">
        <v>2014</v>
      </c>
    </row>
    <row r="54" spans="5:12" x14ac:dyDescent="0.2">
      <c r="E54" s="49">
        <v>11</v>
      </c>
      <c r="F54" s="42">
        <v>175</v>
      </c>
      <c r="G54" s="42">
        <v>2014</v>
      </c>
      <c r="H54" s="42" t="s">
        <v>121</v>
      </c>
      <c r="I54" s="42" t="s">
        <v>122</v>
      </c>
      <c r="J54" s="42" t="s">
        <v>30</v>
      </c>
      <c r="K54" s="42">
        <v>4</v>
      </c>
      <c r="L54" s="50">
        <v>2014</v>
      </c>
    </row>
    <row r="55" spans="5:12" x14ac:dyDescent="0.2">
      <c r="E55" s="47">
        <v>12</v>
      </c>
      <c r="F55" s="43">
        <v>178</v>
      </c>
      <c r="G55" s="43">
        <v>2014</v>
      </c>
      <c r="H55" s="43" t="s">
        <v>123</v>
      </c>
      <c r="I55" s="43" t="s">
        <v>124</v>
      </c>
      <c r="J55" s="43" t="s">
        <v>30</v>
      </c>
      <c r="K55" s="43">
        <v>1</v>
      </c>
      <c r="L55" s="48">
        <v>2014</v>
      </c>
    </row>
    <row r="56" spans="5:12" x14ac:dyDescent="0.2">
      <c r="E56" s="49">
        <v>13</v>
      </c>
      <c r="F56" s="42">
        <v>186</v>
      </c>
      <c r="G56" s="42">
        <v>2014</v>
      </c>
      <c r="H56" s="42" t="s">
        <v>125</v>
      </c>
      <c r="I56" s="42" t="s">
        <v>126</v>
      </c>
      <c r="J56" s="42" t="s">
        <v>30</v>
      </c>
      <c r="K56" s="42">
        <v>2</v>
      </c>
      <c r="L56" s="50">
        <v>2014</v>
      </c>
    </row>
    <row r="57" spans="5:12" ht="13.5" thickBot="1" x14ac:dyDescent="0.25">
      <c r="E57" s="51">
        <v>14</v>
      </c>
      <c r="F57" s="52">
        <v>153</v>
      </c>
      <c r="G57" s="52">
        <v>2013</v>
      </c>
      <c r="H57" s="52" t="s">
        <v>127</v>
      </c>
      <c r="I57" s="52" t="s">
        <v>128</v>
      </c>
      <c r="J57" s="52" t="s">
        <v>30</v>
      </c>
      <c r="K57" s="52">
        <v>5</v>
      </c>
      <c r="L57" s="53">
        <v>2014</v>
      </c>
    </row>
    <row r="58" spans="5:12" ht="13.5" thickBot="1" x14ac:dyDescent="0.25">
      <c r="E58" s="57">
        <v>1</v>
      </c>
      <c r="F58" s="58">
        <v>110</v>
      </c>
      <c r="G58" s="58">
        <v>2017</v>
      </c>
      <c r="H58" s="58" t="s">
        <v>91</v>
      </c>
      <c r="I58" s="58" t="s">
        <v>129</v>
      </c>
      <c r="J58" s="58" t="s">
        <v>8</v>
      </c>
      <c r="K58" s="58">
        <v>1</v>
      </c>
      <c r="L58" s="59">
        <v>2017</v>
      </c>
    </row>
    <row r="59" spans="5:12" ht="15" x14ac:dyDescent="0.2">
      <c r="E59" s="4"/>
      <c r="F59" s="4"/>
      <c r="G59" s="4"/>
      <c r="H59" s="4"/>
      <c r="I59" s="4"/>
      <c r="J59" s="4"/>
      <c r="K59" s="4"/>
      <c r="L59" s="4"/>
    </row>
    <row r="60" spans="5:12" ht="15" x14ac:dyDescent="0.2">
      <c r="E60" s="4"/>
      <c r="F60" s="4"/>
      <c r="G60" s="4"/>
      <c r="H60" s="4"/>
      <c r="I60" s="4"/>
      <c r="J60" s="4"/>
      <c r="K60" s="4"/>
      <c r="L60" s="4"/>
    </row>
    <row r="61" spans="5:12" ht="15" x14ac:dyDescent="0.2">
      <c r="E61" s="4"/>
      <c r="F61" s="4"/>
      <c r="G61" s="4"/>
      <c r="H61" s="4"/>
      <c r="I61" s="4"/>
      <c r="J61" s="4"/>
      <c r="K61" s="4"/>
      <c r="L61" s="4"/>
    </row>
    <row r="62" spans="5:12" ht="15" x14ac:dyDescent="0.2">
      <c r="E62" s="4"/>
      <c r="F62" s="4"/>
      <c r="G62" s="4"/>
      <c r="H62" s="4"/>
      <c r="I62" s="4"/>
      <c r="J62" s="4"/>
      <c r="K62" s="4"/>
      <c r="L62" s="4"/>
    </row>
    <row r="63" spans="5:12" ht="15" x14ac:dyDescent="0.2">
      <c r="E63" s="4"/>
      <c r="F63" s="4"/>
      <c r="G63" s="4"/>
      <c r="H63" s="4"/>
      <c r="I63" s="4"/>
      <c r="J63" s="4"/>
      <c r="K63" s="4"/>
      <c r="L63" s="4"/>
    </row>
    <row r="64" spans="5:12" ht="15" x14ac:dyDescent="0.2">
      <c r="E64" s="4"/>
      <c r="F64" s="4"/>
      <c r="G64" s="4"/>
      <c r="H64" s="4"/>
      <c r="I64" s="4"/>
      <c r="J64" s="4"/>
      <c r="K64" s="4"/>
      <c r="L64" s="4"/>
    </row>
    <row r="65" spans="5:12" ht="15" x14ac:dyDescent="0.2">
      <c r="E65" s="4"/>
      <c r="F65" s="4"/>
      <c r="G65" s="4"/>
      <c r="H65" s="4"/>
      <c r="I65" s="4"/>
      <c r="J65" s="4"/>
      <c r="K65" s="4"/>
      <c r="L65" s="4"/>
    </row>
    <row r="66" spans="5:12" ht="15" x14ac:dyDescent="0.2">
      <c r="E66" s="4"/>
      <c r="F66" s="4"/>
      <c r="G66" s="4"/>
      <c r="H66" s="4"/>
      <c r="I66" s="4"/>
      <c r="J66" s="4"/>
      <c r="K66" s="4"/>
      <c r="L66" s="4"/>
    </row>
    <row r="67" spans="5:12" ht="15" x14ac:dyDescent="0.2">
      <c r="E67" s="4"/>
      <c r="F67" s="4"/>
      <c r="G67" s="4"/>
      <c r="H67" s="4"/>
      <c r="I67" s="4"/>
      <c r="J67" s="4"/>
      <c r="K67" s="4"/>
      <c r="L67" s="4"/>
    </row>
    <row r="68" spans="5:12" ht="15" x14ac:dyDescent="0.2">
      <c r="E68" s="4"/>
      <c r="F68" s="4"/>
      <c r="G68" s="4"/>
      <c r="H68" s="4"/>
      <c r="I68" s="4"/>
      <c r="J68" s="4"/>
      <c r="K68" s="4"/>
      <c r="L68" s="4"/>
    </row>
    <row r="69" spans="5:12" ht="15" x14ac:dyDescent="0.2">
      <c r="E69" s="4"/>
      <c r="F69" s="4"/>
      <c r="G69" s="4"/>
      <c r="H69" s="4"/>
      <c r="I69" s="4"/>
      <c r="J69" s="4"/>
      <c r="K69" s="4"/>
      <c r="L69" s="4"/>
    </row>
    <row r="70" spans="5:12" ht="15" x14ac:dyDescent="0.2">
      <c r="E70" s="4"/>
      <c r="F70" s="4"/>
      <c r="G70" s="4"/>
      <c r="H70" s="4"/>
      <c r="I70" s="4"/>
      <c r="J70" s="4"/>
      <c r="K70" s="4"/>
      <c r="L70" s="4"/>
    </row>
    <row r="71" spans="5:12" ht="15" x14ac:dyDescent="0.2">
      <c r="E71" s="4"/>
      <c r="F71" s="4"/>
      <c r="G71" s="4"/>
      <c r="H71" s="4"/>
      <c r="I71" s="4"/>
      <c r="J71" s="4"/>
      <c r="K71" s="4"/>
      <c r="L71" s="4"/>
    </row>
    <row r="72" spans="5:12" ht="15" x14ac:dyDescent="0.2">
      <c r="E72" s="4"/>
      <c r="F72" s="4"/>
      <c r="G72" s="4"/>
      <c r="H72" s="4"/>
      <c r="I72" s="4"/>
      <c r="J72" s="4"/>
      <c r="K72" s="4"/>
      <c r="L72" s="4"/>
    </row>
    <row r="73" spans="5:12" ht="15" x14ac:dyDescent="0.2">
      <c r="E73" s="4"/>
      <c r="F73" s="4"/>
      <c r="G73" s="4"/>
      <c r="H73" s="4"/>
      <c r="I73" s="4"/>
      <c r="J73" s="4"/>
      <c r="K73" s="4"/>
      <c r="L73" s="4"/>
    </row>
    <row r="74" spans="5:12" ht="15" x14ac:dyDescent="0.2">
      <c r="E74" s="4"/>
      <c r="F74" s="4"/>
      <c r="G74" s="4"/>
      <c r="H74" s="4"/>
      <c r="I74" s="4"/>
      <c r="J74" s="4"/>
      <c r="K74" s="4"/>
      <c r="L74" s="4"/>
    </row>
    <row r="75" spans="5:12" ht="15" x14ac:dyDescent="0.2">
      <c r="E75" s="4"/>
      <c r="F75" s="4"/>
      <c r="G75" s="4"/>
      <c r="H75" s="4"/>
      <c r="I75" s="4"/>
      <c r="J75" s="4"/>
      <c r="K75" s="4"/>
      <c r="L75" s="4"/>
    </row>
    <row r="76" spans="5:12" ht="15" x14ac:dyDescent="0.2">
      <c r="E76" s="4"/>
      <c r="F76" s="4"/>
      <c r="G76" s="4"/>
      <c r="H76" s="4"/>
      <c r="I76" s="4"/>
      <c r="J76" s="4"/>
      <c r="K76" s="4"/>
      <c r="L76" s="4"/>
    </row>
    <row r="77" spans="5:12" ht="15" x14ac:dyDescent="0.2">
      <c r="E77" s="4"/>
      <c r="F77" s="4"/>
      <c r="G77" s="4"/>
      <c r="H77" s="4"/>
      <c r="I77" s="4"/>
      <c r="J77" s="4"/>
      <c r="K77" s="4"/>
      <c r="L77" s="4"/>
    </row>
    <row r="78" spans="5:12" ht="15" x14ac:dyDescent="0.2">
      <c r="E78" s="4"/>
      <c r="F78" s="4"/>
      <c r="G78" s="4"/>
      <c r="H78" s="4"/>
      <c r="I78" s="4"/>
      <c r="J78" s="4"/>
      <c r="K78" s="4"/>
      <c r="L78" s="4"/>
    </row>
  </sheetData>
  <phoneticPr fontId="1" type="noConversion"/>
  <pageMargins left="0.75" right="0.75" top="1" bottom="1" header="0.5" footer="0.5"/>
  <pageSetup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 Komar</dc:creator>
  <cp:lastModifiedBy>FPN-Batricevic</cp:lastModifiedBy>
  <cp:lastPrinted>2019-06-04T08:03:56Z</cp:lastPrinted>
  <dcterms:created xsi:type="dcterms:W3CDTF">2006-10-23T10:36:11Z</dcterms:created>
  <dcterms:modified xsi:type="dcterms:W3CDTF">2020-06-14T15:23:36Z</dcterms:modified>
</cp:coreProperties>
</file>